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Внесение\"/>
    </mc:Choice>
  </mc:AlternateContent>
  <bookViews>
    <workbookView xWindow="-105" yWindow="-105" windowWidth="23250" windowHeight="12570"/>
  </bookViews>
  <sheets>
    <sheet name="СРБ на год (КВСР)_3" sheetId="2" r:id="rId1"/>
  </sheets>
  <calcPr calcId="162913"/>
</workbook>
</file>

<file path=xl/calcChain.xml><?xml version="1.0" encoding="utf-8"?>
<calcChain xmlns="http://schemas.openxmlformats.org/spreadsheetml/2006/main">
  <c r="P197" i="2" l="1"/>
  <c r="P196" i="2" s="1"/>
  <c r="Q197" i="2"/>
  <c r="O197" i="2"/>
  <c r="P58" i="2"/>
  <c r="Q58" i="2"/>
  <c r="O58" i="2"/>
  <c r="Q31" i="2"/>
  <c r="P200" i="2"/>
  <c r="Q200" i="2"/>
  <c r="O200" i="2"/>
  <c r="Q206" i="2"/>
  <c r="Q205" i="2" s="1"/>
  <c r="P205" i="2"/>
  <c r="O205" i="2"/>
  <c r="Q204" i="2"/>
  <c r="P204" i="2"/>
  <c r="O204" i="2"/>
  <c r="O173" i="2"/>
  <c r="Q183" i="2"/>
  <c r="Q182" i="2" s="1"/>
  <c r="P182" i="2"/>
  <c r="O182" i="2"/>
  <c r="Q181" i="2"/>
  <c r="P181" i="2"/>
  <c r="O181" i="2"/>
  <c r="O85" i="2"/>
  <c r="O77" i="2"/>
  <c r="O78" i="2"/>
  <c r="O76" i="2"/>
  <c r="Q88" i="2"/>
  <c r="Q87" i="2" s="1"/>
  <c r="Q86" i="2" s="1"/>
  <c r="Q85" i="2" s="1"/>
  <c r="P87" i="2"/>
  <c r="P86" i="2" s="1"/>
  <c r="P85" i="2" s="1"/>
  <c r="O87" i="2"/>
  <c r="O86" i="2" s="1"/>
  <c r="Q75" i="2"/>
  <c r="Q74" i="2" s="1"/>
  <c r="Q73" i="2" s="1"/>
  <c r="Q72" i="2" s="1"/>
  <c r="Q71" i="2" s="1"/>
  <c r="Q70" i="2" s="1"/>
  <c r="P74" i="2"/>
  <c r="P73" i="2" s="1"/>
  <c r="P72" i="2" s="1"/>
  <c r="P71" i="2" s="1"/>
  <c r="P70" i="2" s="1"/>
  <c r="O74" i="2"/>
  <c r="O73" i="2" s="1"/>
  <c r="O72" i="2" s="1"/>
  <c r="O71" i="2" s="1"/>
  <c r="O70" i="2" s="1"/>
  <c r="Q80" i="2" l="1"/>
  <c r="P218" i="2"/>
  <c r="P217" i="2" s="1"/>
  <c r="P216" i="2" s="1"/>
  <c r="P215" i="2" s="1"/>
  <c r="P219" i="2"/>
  <c r="P220" i="2"/>
  <c r="P221" i="2"/>
  <c r="Q222" i="2"/>
  <c r="Q221" i="2" s="1"/>
  <c r="Q220" i="2" s="1"/>
  <c r="Q219" i="2" s="1"/>
  <c r="Q218" i="2" s="1"/>
  <c r="Q217" i="2" s="1"/>
  <c r="Q216" i="2" s="1"/>
  <c r="Q215" i="2" s="1"/>
  <c r="Q214" i="2"/>
  <c r="Q213" i="2" s="1"/>
  <c r="P213" i="2"/>
  <c r="P212" i="2"/>
  <c r="P211" i="2" s="1"/>
  <c r="P210" i="2" s="1"/>
  <c r="P209" i="2" s="1"/>
  <c r="Q212" i="2"/>
  <c r="Q211" i="2" s="1"/>
  <c r="Q210" i="2" s="1"/>
  <c r="Q209" i="2" s="1"/>
  <c r="Q203" i="2"/>
  <c r="P202" i="2"/>
  <c r="Q202" i="2"/>
  <c r="P201" i="2"/>
  <c r="P199" i="2" s="1"/>
  <c r="P198" i="2" s="1"/>
  <c r="Q201" i="2"/>
  <c r="Q199" i="2" s="1"/>
  <c r="Q198" i="2" s="1"/>
  <c r="Q196" i="2"/>
  <c r="Q195" i="2"/>
  <c r="Q194" i="2" s="1"/>
  <c r="Q193" i="2" s="1"/>
  <c r="Q192" i="2" s="1"/>
  <c r="Q191" i="2" s="1"/>
  <c r="Q190" i="2" s="1"/>
  <c r="Q189" i="2" s="1"/>
  <c r="P194" i="2"/>
  <c r="P193" i="2" s="1"/>
  <c r="P192" i="2" s="1"/>
  <c r="P191" i="2" s="1"/>
  <c r="P190" i="2" s="1"/>
  <c r="P189" i="2" s="1"/>
  <c r="Q188" i="2"/>
  <c r="Q187" i="2" s="1"/>
  <c r="P187" i="2"/>
  <c r="P186" i="2"/>
  <c r="P185" i="2" s="1"/>
  <c r="P184" i="2" s="1"/>
  <c r="Q180" i="2"/>
  <c r="Q179" i="2" s="1"/>
  <c r="P179" i="2"/>
  <c r="P178" i="2"/>
  <c r="Q177" i="2"/>
  <c r="P176" i="2"/>
  <c r="P175" i="2" s="1"/>
  <c r="P174" i="2" s="1"/>
  <c r="P173" i="2" s="1"/>
  <c r="Q176" i="2"/>
  <c r="Q175" i="2" s="1"/>
  <c r="Q169" i="2"/>
  <c r="P168" i="2"/>
  <c r="Q168" i="2"/>
  <c r="P167" i="2"/>
  <c r="P166" i="2" s="1"/>
  <c r="P165" i="2" s="1"/>
  <c r="P164" i="2" s="1"/>
  <c r="P163" i="2" s="1"/>
  <c r="Q167" i="2"/>
  <c r="Q166" i="2" s="1"/>
  <c r="Q165" i="2" s="1"/>
  <c r="Q164" i="2" s="1"/>
  <c r="Q163" i="2" s="1"/>
  <c r="Q162" i="2"/>
  <c r="P161" i="2"/>
  <c r="P160" i="2" s="1"/>
  <c r="P153" i="2" s="1"/>
  <c r="Q161" i="2"/>
  <c r="Q160" i="2" s="1"/>
  <c r="Q153" i="2" s="1"/>
  <c r="Q159" i="2"/>
  <c r="P158" i="2"/>
  <c r="Q158" i="2"/>
  <c r="P157" i="2"/>
  <c r="Q157" i="2"/>
  <c r="Q152" i="2"/>
  <c r="Q151" i="2" s="1"/>
  <c r="P151" i="2"/>
  <c r="P150" i="2"/>
  <c r="P149" i="2" s="1"/>
  <c r="P148" i="2" s="1"/>
  <c r="P147" i="2" s="1"/>
  <c r="P146" i="2"/>
  <c r="Q145" i="2"/>
  <c r="Q144" i="2" s="1"/>
  <c r="P144" i="2"/>
  <c r="Q143" i="2"/>
  <c r="Q142" i="2" s="1"/>
  <c r="P142" i="2"/>
  <c r="P141" i="2" s="1"/>
  <c r="P140" i="2" s="1"/>
  <c r="Q139" i="2"/>
  <c r="Q138" i="2" s="1"/>
  <c r="P138" i="2"/>
  <c r="P137" i="2"/>
  <c r="Q137" i="2"/>
  <c r="Q136" i="2"/>
  <c r="Q135" i="2" s="1"/>
  <c r="P135" i="2"/>
  <c r="P134" i="2"/>
  <c r="P133" i="2" s="1"/>
  <c r="Q128" i="2"/>
  <c r="Q127" i="2" s="1"/>
  <c r="P127" i="2"/>
  <c r="Q126" i="2"/>
  <c r="Q125" i="2" s="1"/>
  <c r="P125" i="2"/>
  <c r="P124" i="2"/>
  <c r="Q124" i="2"/>
  <c r="Q123" i="2"/>
  <c r="P122" i="2"/>
  <c r="Q122" i="2"/>
  <c r="Q121" i="2"/>
  <c r="Q120" i="2" s="1"/>
  <c r="P120" i="2"/>
  <c r="P119" i="2"/>
  <c r="P118" i="2" s="1"/>
  <c r="Q119" i="2"/>
  <c r="Q118" i="2" s="1"/>
  <c r="Q116" i="2"/>
  <c r="P115" i="2"/>
  <c r="P114" i="2" s="1"/>
  <c r="P113" i="2" s="1"/>
  <c r="P112" i="2" s="1"/>
  <c r="P111" i="2" s="1"/>
  <c r="P110" i="2" s="1"/>
  <c r="Q115" i="2"/>
  <c r="Q114" i="2" s="1"/>
  <c r="Q113" i="2" s="1"/>
  <c r="Q112" i="2" s="1"/>
  <c r="Q111" i="2" s="1"/>
  <c r="Q110" i="2" s="1"/>
  <c r="Q108" i="2"/>
  <c r="Q107" i="2" s="1"/>
  <c r="P107" i="2"/>
  <c r="P106" i="2"/>
  <c r="P105" i="2" s="1"/>
  <c r="P104" i="2" s="1"/>
  <c r="Q101" i="2"/>
  <c r="P100" i="2"/>
  <c r="P99" i="2" s="1"/>
  <c r="Q100" i="2"/>
  <c r="Q99" i="2" s="1"/>
  <c r="Q98" i="2"/>
  <c r="P97" i="2"/>
  <c r="Q97" i="2"/>
  <c r="Q96" i="2"/>
  <c r="Q95" i="2" s="1"/>
  <c r="P95" i="2"/>
  <c r="Q94" i="2"/>
  <c r="Q93" i="2" s="1"/>
  <c r="P93" i="2"/>
  <c r="Q84" i="2"/>
  <c r="P83" i="2"/>
  <c r="P82" i="2" s="1"/>
  <c r="P81" i="2" s="1"/>
  <c r="P79" i="2"/>
  <c r="P78" i="2" s="1"/>
  <c r="P77" i="2" s="1"/>
  <c r="Q79" i="2"/>
  <c r="Q78" i="2" s="1"/>
  <c r="Q77" i="2" s="1"/>
  <c r="Q69" i="2"/>
  <c r="Q68" i="2" s="1"/>
  <c r="Q67" i="2" s="1"/>
  <c r="Q66" i="2" s="1"/>
  <c r="Q65" i="2" s="1"/>
  <c r="P68" i="2"/>
  <c r="P67" i="2" s="1"/>
  <c r="P66" i="2" s="1"/>
  <c r="P65" i="2" s="1"/>
  <c r="Q64" i="2"/>
  <c r="Q63" i="2" s="1"/>
  <c r="Q62" i="2" s="1"/>
  <c r="Q61" i="2" s="1"/>
  <c r="Q60" i="2" s="1"/>
  <c r="P63" i="2"/>
  <c r="P62" i="2" s="1"/>
  <c r="P61" i="2" s="1"/>
  <c r="P60" i="2" s="1"/>
  <c r="P54" i="2"/>
  <c r="P53" i="2" s="1"/>
  <c r="P52" i="2" s="1"/>
  <c r="P55" i="2"/>
  <c r="Q55" i="2"/>
  <c r="Q54" i="2" s="1"/>
  <c r="Q53" i="2" s="1"/>
  <c r="Q52" i="2" s="1"/>
  <c r="P56" i="2"/>
  <c r="Q56" i="2"/>
  <c r="O56" i="2"/>
  <c r="O55" i="2" s="1"/>
  <c r="O54" i="2" s="1"/>
  <c r="Q57" i="2"/>
  <c r="Q51" i="2"/>
  <c r="Q50" i="2" s="1"/>
  <c r="Q49" i="2" s="1"/>
  <c r="Q48" i="2" s="1"/>
  <c r="Q47" i="2" s="1"/>
  <c r="P50" i="2"/>
  <c r="P49" i="2" s="1"/>
  <c r="P48" i="2" s="1"/>
  <c r="P47" i="2" s="1"/>
  <c r="Q46" i="2"/>
  <c r="P45" i="2"/>
  <c r="P44" i="2" s="1"/>
  <c r="P43" i="2" s="1"/>
  <c r="P42" i="2" s="1"/>
  <c r="P41" i="2" s="1"/>
  <c r="Q45" i="2"/>
  <c r="Q44" i="2" s="1"/>
  <c r="Q43" i="2" s="1"/>
  <c r="Q42" i="2" s="1"/>
  <c r="Q41" i="2" s="1"/>
  <c r="Q39" i="2"/>
  <c r="P38" i="2"/>
  <c r="Q38" i="2"/>
  <c r="Q37" i="2"/>
  <c r="Q36" i="2" s="1"/>
  <c r="P36" i="2"/>
  <c r="Q30" i="2"/>
  <c r="Q29" i="2" s="1"/>
  <c r="Q28" i="2" s="1"/>
  <c r="Q27" i="2" s="1"/>
  <c r="Q26" i="2" s="1"/>
  <c r="Q25" i="2" s="1"/>
  <c r="Q24" i="2" s="1"/>
  <c r="P29" i="2"/>
  <c r="P28" i="2" s="1"/>
  <c r="P27" i="2" s="1"/>
  <c r="P26" i="2" s="1"/>
  <c r="P25" i="2" s="1"/>
  <c r="P24" i="2" s="1"/>
  <c r="P20" i="2"/>
  <c r="P19" i="2" s="1"/>
  <c r="P18" i="2" s="1"/>
  <c r="P21" i="2"/>
  <c r="P17" i="2" s="1"/>
  <c r="P22" i="2"/>
  <c r="Q22" i="2"/>
  <c r="Q23" i="2"/>
  <c r="Q21" i="2" s="1"/>
  <c r="P76" i="2" l="1"/>
  <c r="Q178" i="2"/>
  <c r="Q141" i="2"/>
  <c r="Q140" i="2" s="1"/>
  <c r="Q17" i="2"/>
  <c r="Q20" i="2"/>
  <c r="Q19" i="2" s="1"/>
  <c r="Q18" i="2" s="1"/>
  <c r="Q134" i="2"/>
  <c r="Q133" i="2" s="1"/>
  <c r="Q132" i="2" s="1"/>
  <c r="Q131" i="2" s="1"/>
  <c r="Q186" i="2"/>
  <c r="Q185" i="2" s="1"/>
  <c r="Q184" i="2" s="1"/>
  <c r="Q106" i="2"/>
  <c r="Q83" i="2"/>
  <c r="Q82" i="2" s="1"/>
  <c r="Q81" i="2" s="1"/>
  <c r="Q76" i="2" s="1"/>
  <c r="P156" i="2"/>
  <c r="P155" i="2" s="1"/>
  <c r="P154" i="2" s="1"/>
  <c r="Q208" i="2"/>
  <c r="Q207" i="2" s="1"/>
  <c r="P35" i="2"/>
  <c r="P34" i="2" s="1"/>
  <c r="P33" i="2" s="1"/>
  <c r="P32" i="2" s="1"/>
  <c r="P31" i="2" s="1"/>
  <c r="P208" i="2"/>
  <c r="P207" i="2" s="1"/>
  <c r="P172" i="2"/>
  <c r="P171" i="2" s="1"/>
  <c r="P170" i="2" s="1"/>
  <c r="Q174" i="2"/>
  <c r="Q156" i="2"/>
  <c r="Q155" i="2" s="1"/>
  <c r="Q154" i="2" s="1"/>
  <c r="Q150" i="2"/>
  <c r="Q130" i="2"/>
  <c r="P132" i="2"/>
  <c r="P131" i="2" s="1"/>
  <c r="P130" i="2"/>
  <c r="P129" i="2" s="1"/>
  <c r="Q117" i="2"/>
  <c r="Q109" i="2" s="1"/>
  <c r="P117" i="2"/>
  <c r="P109" i="2" s="1"/>
  <c r="P103" i="2"/>
  <c r="P102" i="2" s="1"/>
  <c r="P92" i="2"/>
  <c r="P91" i="2" s="1"/>
  <c r="P90" i="2" s="1"/>
  <c r="P89" i="2" s="1"/>
  <c r="Q92" i="2"/>
  <c r="Q91" i="2" s="1"/>
  <c r="Q90" i="2" s="1"/>
  <c r="Q89" i="2" s="1"/>
  <c r="P59" i="2"/>
  <c r="Q59" i="2"/>
  <c r="Q40" i="2"/>
  <c r="P40" i="2"/>
  <c r="Q35" i="2"/>
  <c r="Q34" i="2" s="1"/>
  <c r="Q33" i="2" s="1"/>
  <c r="Q32" i="2" s="1"/>
  <c r="O127" i="2"/>
  <c r="O122" i="2"/>
  <c r="Q173" i="2" l="1"/>
  <c r="Q172" i="2" s="1"/>
  <c r="Q171" i="2" s="1"/>
  <c r="Q170" i="2" s="1"/>
  <c r="Q103" i="2"/>
  <c r="Q102" i="2" s="1"/>
  <c r="Q105" i="2"/>
  <c r="Q104" i="2" s="1"/>
  <c r="Q149" i="2"/>
  <c r="Q148" i="2" s="1"/>
  <c r="Q147" i="2" s="1"/>
  <c r="Q146" i="2"/>
  <c r="Q129" i="2" s="1"/>
  <c r="Q16" i="2"/>
  <c r="P16" i="2"/>
  <c r="P15" i="2" s="1"/>
  <c r="P223" i="2" s="1"/>
  <c r="O68" i="2"/>
  <c r="O67" i="2" s="1"/>
  <c r="O66" i="2" s="1"/>
  <c r="O65" i="2" s="1"/>
  <c r="O201" i="2"/>
  <c r="O199" i="2" s="1"/>
  <c r="O198" i="2" s="1"/>
  <c r="O202" i="2"/>
  <c r="O187" i="2"/>
  <c r="O134" i="2"/>
  <c r="Q15" i="2" l="1"/>
  <c r="Q223" i="2" s="1"/>
  <c r="O196" i="2"/>
  <c r="O176" i="2"/>
  <c r="O175" i="2" s="1"/>
  <c r="O179" i="2"/>
  <c r="O178" i="2"/>
  <c r="R116" i="2"/>
  <c r="O115" i="2"/>
  <c r="O114" i="2" s="1"/>
  <c r="O174" i="2" l="1"/>
  <c r="R114" i="2"/>
  <c r="O113" i="2"/>
  <c r="O112" i="2" s="1"/>
  <c r="O111" i="2" s="1"/>
  <c r="O110" i="2" s="1"/>
  <c r="R110" i="2" s="1"/>
  <c r="R109" i="2" s="1"/>
  <c r="O53" i="2" l="1"/>
  <c r="O52" i="2" s="1"/>
  <c r="O29" i="2"/>
  <c r="O28" i="2" s="1"/>
  <c r="O27" i="2" s="1"/>
  <c r="O26" i="2" s="1"/>
  <c r="O25" i="2" s="1"/>
  <c r="O24" i="2" s="1"/>
  <c r="O97" i="2"/>
  <c r="O95" i="2"/>
  <c r="O93" i="2"/>
  <c r="O79" i="2"/>
  <c r="O83" i="2"/>
  <c r="O82" i="2" s="1"/>
  <c r="O81" i="2" s="1"/>
  <c r="O50" i="2"/>
  <c r="O49" i="2" s="1"/>
  <c r="O48" i="2" s="1"/>
  <c r="O47" i="2" s="1"/>
  <c r="O213" i="2"/>
  <c r="O212" i="2"/>
  <c r="O208" i="2" s="1"/>
  <c r="O207" i="2" s="1"/>
  <c r="O92" i="2" l="1"/>
  <c r="O211" i="2"/>
  <c r="O210" i="2" s="1"/>
  <c r="O209" i="2" s="1"/>
  <c r="O194" i="2"/>
  <c r="O193" i="2" s="1"/>
  <c r="O192" i="2" s="1"/>
  <c r="O191" i="2" s="1"/>
  <c r="O168" i="2"/>
  <c r="O161" i="2"/>
  <c r="O160" i="2" s="1"/>
  <c r="O158" i="2"/>
  <c r="O151" i="2"/>
  <c r="O144" i="2"/>
  <c r="O142" i="2"/>
  <c r="O138" i="2"/>
  <c r="O135" i="2"/>
  <c r="O125" i="2"/>
  <c r="O120" i="2"/>
  <c r="O107" i="2"/>
  <c r="O190" i="2" l="1"/>
  <c r="O189" i="2" s="1"/>
  <c r="O141" i="2"/>
  <c r="O140" i="2" s="1"/>
  <c r="O63" i="2"/>
  <c r="O62" i="2" s="1"/>
  <c r="O61" i="2" s="1"/>
  <c r="O60" i="2" s="1"/>
  <c r="O59" i="2" s="1"/>
  <c r="O45" i="2"/>
  <c r="O44" i="2" s="1"/>
  <c r="O43" i="2" s="1"/>
  <c r="O42" i="2" s="1"/>
  <c r="O41" i="2" s="1"/>
  <c r="O40" i="2" s="1"/>
  <c r="O36" i="2"/>
  <c r="O38" i="2" l="1"/>
  <c r="O35" i="2" s="1"/>
  <c r="O100" i="2"/>
  <c r="O99" i="2" s="1"/>
  <c r="O91" i="2" s="1"/>
  <c r="O22" i="2"/>
  <c r="O34" i="2" l="1"/>
  <c r="O33" i="2" s="1"/>
  <c r="O32" i="2" s="1"/>
  <c r="O31" i="2" s="1"/>
  <c r="O137" i="2" l="1"/>
  <c r="O133" i="2" s="1"/>
  <c r="O132" i="2" s="1"/>
  <c r="O131" i="2" s="1"/>
  <c r="O221" i="2"/>
  <c r="O220" i="2" s="1"/>
  <c r="O219" i="2" s="1"/>
  <c r="O218" i="2" s="1"/>
  <c r="O217" i="2" s="1"/>
  <c r="O216" i="2" s="1"/>
  <c r="O215" i="2" s="1"/>
  <c r="O150" i="2"/>
  <c r="O124" i="2"/>
  <c r="O167" i="2"/>
  <c r="O166" i="2" s="1"/>
  <c r="O165" i="2" l="1"/>
  <c r="O164" i="2" s="1"/>
  <c r="O163" i="2" s="1"/>
  <c r="O146" i="2"/>
  <c r="O149" i="2"/>
  <c r="O148" i="2" s="1"/>
  <c r="O147" i="2" s="1"/>
  <c r="O90" i="2"/>
  <c r="O89" i="2" s="1"/>
  <c r="O21" i="2"/>
  <c r="O157" i="2"/>
  <c r="O156" i="2" s="1"/>
  <c r="O155" i="2" s="1"/>
  <c r="O154" i="2" s="1"/>
  <c r="O130" i="2"/>
  <c r="O119" i="2"/>
  <c r="O117" i="2" s="1"/>
  <c r="O106" i="2"/>
  <c r="R108" i="2"/>
  <c r="O186" i="2"/>
  <c r="O185" i="2" s="1"/>
  <c r="O184" i="2" s="1"/>
  <c r="O172" i="2" s="1"/>
  <c r="O171" i="2" s="1"/>
  <c r="O170" i="2" s="1"/>
  <c r="O118" i="2" l="1"/>
  <c r="O109" i="2"/>
  <c r="O103" i="2"/>
  <c r="O105" i="2"/>
  <c r="O104" i="2" s="1"/>
  <c r="O17" i="2"/>
  <c r="O16" i="2" s="1"/>
  <c r="O20" i="2"/>
  <c r="O19" i="2" s="1"/>
  <c r="O18" i="2" s="1"/>
  <c r="O153" i="2"/>
  <c r="O129" i="2" s="1"/>
  <c r="R106" i="2"/>
  <c r="R103" i="2" l="1"/>
  <c r="O102" i="2"/>
  <c r="O15" i="2" s="1"/>
  <c r="O223" i="2" l="1"/>
  <c r="R102" i="2"/>
  <c r="R223" i="2" s="1"/>
  <c r="R15" i="2" l="1"/>
</calcChain>
</file>

<file path=xl/sharedStrings.xml><?xml version="1.0" encoding="utf-8"?>
<sst xmlns="http://schemas.openxmlformats.org/spreadsheetml/2006/main" count="470" uniqueCount="207">
  <si>
    <t xml:space="preserve"> </t>
  </si>
  <si>
    <t>Иные межбюджетные трансферты</t>
  </si>
  <si>
    <t>000</t>
  </si>
  <si>
    <t>0000000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</si>
  <si>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</si>
  <si>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</si>
  <si>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</si>
  <si>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</si>
  <si>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</si>
  <si>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</si>
  <si>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</si>
  <si>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</si>
  <si>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</si>
  <si>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</si>
  <si>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</si>
  <si>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</si>
  <si>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</si>
  <si>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</si>
  <si>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</si>
  <si>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</si>
  <si>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</si>
  <si>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Другие общегосударственные вопросы</t>
  </si>
  <si>
    <t>Резервные фонды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</si>
  <si>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</si>
  <si>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</si>
  <si>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</si>
  <si>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</si>
  <si>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</si>
  <si>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</si>
  <si>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</si>
  <si>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</si>
  <si>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</si>
  <si>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ППП</t>
  </si>
  <si>
    <t>Наименование показателя</t>
  </si>
  <si>
    <t>тыс.руб</t>
  </si>
  <si>
    <t>в т.ч. субвенции</t>
  </si>
  <si>
    <t>сельского поселения Хулимсунт</t>
  </si>
  <si>
    <t>ИТОГО:</t>
  </si>
  <si>
    <t>Глава муниципального образования</t>
  </si>
  <si>
    <t>0000000000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</si>
  <si>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</si>
  <si>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</t>
  </si>
  <si>
    <t>5000151180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</si>
  <si>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</si>
  <si>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Другие вопросы в области национальной безопасности и правоохранительной деятельности</t>
  </si>
  <si>
    <t>Социальное обеспечение и иные выплаты населению</t>
  </si>
  <si>
    <t>Иные межбюджетные трансферты из бюджетов городских, сельских послений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</si>
  <si>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</si>
  <si>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</si>
  <si>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</si>
  <si>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</si>
  <si>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Реализация мероприятий (в случае если не предусмотрено по обособленным направлениям расходов)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</si>
  <si>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</si>
  <si>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</si>
  <si>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</si>
  <si>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 деятельности народных дружин</t>
  </si>
  <si>
    <t>Дорожное хозяйство (дорожные фонды)</t>
  </si>
  <si>
    <t>000000000</t>
  </si>
  <si>
    <t>Реализация мероприятие "Сохранность автомобильных дорог общего пользования местного значения"</t>
  </si>
  <si>
    <t>2140199990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</si>
  <si>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</si>
  <si>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</si>
  <si>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</si>
  <si>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</si>
  <si>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</si>
  <si>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</si>
  <si>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</si>
  <si>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</t>
  </si>
  <si>
    <t>5000000000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</si>
  <si>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</si>
  <si>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</si>
  <si>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Межбюджетные трансферты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</si>
  <si>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</si>
  <si>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</si>
  <si>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</si>
  <si>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 xml:space="preserve">Основное мероприятие "Обеспечение выполнения полномочий и функций администрации сельского поселения Хулимсунт и подведомственных </t>
  </si>
  <si>
    <t>Расходы на обеспечение деятельности (оказание услуг)муниципальных учреждений</t>
  </si>
  <si>
    <t>Подпрограмма "Профилактика правонарушений"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</si>
  <si>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</si>
  <si>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"Создание условий для деятельности народных дружин"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</si>
  <si>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</si>
  <si>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</si>
  <si>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"Организация трудоустройства несовепшеннолетних граждан"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</si>
  <si>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</si>
  <si>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</si>
  <si>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</si>
  <si>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</si>
  <si>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</si>
  <si>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</si>
  <si>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 xml:space="preserve">Основное  мероприятие «Управление  и содержание общего имущества многоквартирных домов» </t>
  </si>
  <si>
    <t>Подпрограмма "Содействие проведению капитального ремонта многоквартирных домов"</t>
  </si>
  <si>
    <t>2100000000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</si>
  <si>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</si>
  <si>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</si>
  <si>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</si>
  <si>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</si>
  <si>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</si>
  <si>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Администрация поселения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</si>
  <si>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</si>
  <si>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</si>
  <si>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"Повышение профессионального уровня муниципальных служащих"</t>
  </si>
  <si>
    <t>к решению Совета депутатов</t>
  </si>
  <si>
    <t>9200000000</t>
  </si>
  <si>
    <t>9210000000</t>
  </si>
  <si>
    <t>9210102030</t>
  </si>
  <si>
    <t>9210200000</t>
  </si>
  <si>
    <t>9210202400</t>
  </si>
  <si>
    <t>9210100000</t>
  </si>
  <si>
    <t>9210102040</t>
  </si>
  <si>
    <t>921010000</t>
  </si>
  <si>
    <t>9210189020</t>
  </si>
  <si>
    <t>5000400000</t>
  </si>
  <si>
    <t>Непрограммное направление деятельности "Обеспечение деятельности Контрольно-счетной палаты Березовского района"</t>
  </si>
  <si>
    <t>5000489020</t>
  </si>
  <si>
    <t>5000122020</t>
  </si>
  <si>
    <t xml:space="preserve">Управление Резервным фондом </t>
  </si>
  <si>
    <t>9100000000</t>
  </si>
  <si>
    <t>9100100000</t>
  </si>
  <si>
    <t>9100199990</t>
  </si>
  <si>
    <t>9100200000</t>
  </si>
  <si>
    <t>9100299990</t>
  </si>
  <si>
    <t>9210100590</t>
  </si>
  <si>
    <t>8700000000</t>
  </si>
  <si>
    <t>8710000000</t>
  </si>
  <si>
    <t>8710100000</t>
  </si>
  <si>
    <t>87101D9300</t>
  </si>
  <si>
    <t>8710200000</t>
  </si>
  <si>
    <t>8710282300</t>
  </si>
  <si>
    <t>87102S2300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</si>
  <si>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</si>
  <si>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</si>
  <si>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</si>
  <si>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</si>
  <si>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</si>
  <si>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</si>
  <si>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</si>
  <si>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</si>
  <si>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</si>
  <si>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9010200000</t>
  </si>
  <si>
    <t>9010299990</t>
  </si>
  <si>
    <t>8900000000</t>
  </si>
  <si>
    <t>8910000000</t>
  </si>
  <si>
    <t>8910100000</t>
  </si>
  <si>
    <t>8910199990</t>
  </si>
  <si>
    <t>8910120070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</si>
  <si>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</si>
  <si>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</si>
  <si>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</si>
  <si>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</si>
  <si>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</si>
  <si>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</si>
  <si>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</si>
  <si>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</si>
  <si>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</si>
  <si>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</si>
  <si>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</si>
  <si>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</si>
  <si>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9210199990</t>
  </si>
  <si>
    <t>9210102400</t>
  </si>
  <si>
    <t>Охрана окружающей среды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</si>
  <si>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</si>
  <si>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Другие вопросы в области окружающей среды</t>
  </si>
  <si>
    <t>2140184290</t>
  </si>
  <si>
    <t>Подпрограмма "Профилактики экстремизма и терроризма"</t>
  </si>
  <si>
    <t>Подпрограмма "Профитактика нехаконного оборота и потребления наркотических средств и психотропых вещест в сельском поселении Хулимсунт"</t>
  </si>
  <si>
    <t>Основное мероприятие "Проведение информационной антинаркотической политики "</t>
  </si>
  <si>
    <t>Основное мероприятие "Проведение информационной политики, направленной на профилактику экстремизма и воспитание культуры межэтническиого и межконфессионального общения"</t>
  </si>
  <si>
    <t>8730199990</t>
  </si>
  <si>
    <t>8730100000</t>
  </si>
  <si>
    <t>8730000000</t>
  </si>
  <si>
    <t>8720199990</t>
  </si>
  <si>
    <t>8720100000</t>
  </si>
  <si>
    <t>8720000000</t>
  </si>
  <si>
    <t>Ведомственная структура расходов бюджета сельского поселения Хулимсунт на 2021 год</t>
  </si>
  <si>
    <t>87102S2301</t>
  </si>
  <si>
    <t>87102S2302</t>
  </si>
  <si>
    <t>Муниципальная программа "Совершенствование муниципального управления в сельском поселении Хулимсунт на 2016-2023 годы"</t>
  </si>
  <si>
    <t>Муниципальная программа "Совершенствование муниципального управления в сельском поселении Хулимсунт на 2016-2023 года"</t>
  </si>
  <si>
    <t>Муниципальная программа "Управление муниципальным имуществом в сельском поселении Хулимсунт на 2016-2023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</si>
  <si>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2016-2023 годах"</t>
  </si>
  <si>
    <t>Муниципальная программа "Содействие занятости населения на территории сельского поселения Хулимсунт на 2016-2023 годы"</t>
  </si>
  <si>
    <t>Муниципальная программа "Развитие транспортной системы сельского поселения Хулимсунт на 2016-2023 годы"</t>
  </si>
  <si>
    <t>Муниципальная программа «Информационное общество сельского поселения Хулимсунт на 2016-2023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</si>
  <si>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2023 годы"</t>
  </si>
  <si>
    <t>Муниципальная программа "Благоустройство территории сельского поселения Хулимсунт на 2016-2023 годы"</t>
  </si>
  <si>
    <t>Культура, Кинематография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</si>
  <si>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2016-2021 годах"</t>
  </si>
  <si>
    <t>Публичные нормативные социальные выплаты гражданам</t>
  </si>
  <si>
    <t>Изменения</t>
  </si>
  <si>
    <t xml:space="preserve">Уточненая сумма 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</si>
  <si>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 на 2016-2023 годы"</t>
  </si>
  <si>
    <t>8800000000</t>
  </si>
  <si>
    <t>Подпрограмма  «Организация и обеспечение мероприятий в сфере гражданской обороны, защиты населения и территории от чрезвычайных ситуаций"</t>
  </si>
  <si>
    <t>8820000000</t>
  </si>
  <si>
    <t>Основное мероприятие "Создание и содержанияе материальных ресурсов (запасов) для предупреждения и ликвидации чрезвычайных ситуаций"</t>
  </si>
  <si>
    <t>8820100000</t>
  </si>
  <si>
    <t>8820199990</t>
  </si>
  <si>
    <t>Основное мероприятие "Приобретение имущества в муниципальную собственность"</t>
  </si>
  <si>
    <t>Капитальные вложения в объектыгосударственной (муниципальной) собственности</t>
  </si>
  <si>
    <t>Бюджетные инвестиции</t>
  </si>
  <si>
    <t>9100300000</t>
  </si>
  <si>
    <t>9100399990</t>
  </si>
  <si>
    <t>8610199990</t>
  </si>
  <si>
    <t>(Приложение 13</t>
  </si>
  <si>
    <t>от 24.12.2020 № 95)</t>
  </si>
  <si>
    <t>Приложение 5</t>
  </si>
  <si>
    <t>от 11.02.2021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</si>
</sst>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"/>
    <numFmt numFmtId="165" formatCode="00"/>
    <numFmt numFmtId="166" formatCode="#,##0.0"/>
    <numFmt numFmtId="167" formatCode="00;;"/>
    <numFmt numFmtId="168" formatCode="000;;"/>
    <numFmt numFmtId="169" formatCode="#,##0.0;[Red]\-#,##0.0;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1" xfId="1" applyNumberFormat="1" applyFont="1" applyFill="1" applyBorder="1" applyAlignment="1" applyProtection="1"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2" fillId="2" borderId="2" xfId="1" applyNumberFormat="1" applyFont="1" applyFill="1" applyBorder="1" applyAlignment="1" applyProtection="1"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164" fontId="2" fillId="2" borderId="10" xfId="1" applyNumberFormat="1" applyFont="1" applyFill="1" applyBorder="1" applyAlignment="1" applyProtection="1">
      <alignment horizontal="center" vertical="center"/>
      <protection hidden="1"/>
    </xf>
    <xf numFmtId="166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/>
    <xf numFmtId="0" fontId="6" fillId="0" borderId="0" xfId="1" applyNumberFormat="1" applyFont="1" applyFill="1" applyAlignment="1" applyProtection="1">
      <protection hidden="1"/>
    </xf>
    <xf numFmtId="0" fontId="6" fillId="0" borderId="17" xfId="1" applyNumberFormat="1" applyFont="1" applyFill="1" applyBorder="1" applyAlignment="1" applyProtection="1">
      <protection hidden="1"/>
    </xf>
    <xf numFmtId="166" fontId="6" fillId="0" borderId="17" xfId="1" applyNumberFormat="1" applyFont="1" applyFill="1" applyBorder="1" applyAlignment="1" applyProtection="1">
      <protection hidden="1"/>
    </xf>
    <xf numFmtId="49" fontId="2" fillId="2" borderId="9" xfId="1" applyNumberFormat="1" applyFont="1" applyFill="1" applyBorder="1" applyAlignment="1" applyProtection="1">
      <alignment horizontal="center" vertical="center"/>
      <protection hidden="1"/>
    </xf>
    <xf numFmtId="49" fontId="8" fillId="2" borderId="9" xfId="1" applyNumberFormat="1" applyFont="1" applyFill="1" applyBorder="1" applyAlignment="1" applyProtection="1">
      <alignment horizontal="center" vertical="center"/>
      <protection hidden="1"/>
    </xf>
    <xf numFmtId="0" fontId="2" fillId="3" borderId="2" xfId="1" applyNumberFormat="1" applyFont="1" applyFill="1" applyBorder="1" applyAlignment="1" applyProtection="1">
      <protection hidden="1"/>
    </xf>
    <xf numFmtId="164" fontId="2" fillId="3" borderId="9" xfId="1" applyNumberFormat="1" applyFont="1" applyFill="1" applyBorder="1" applyAlignment="1" applyProtection="1">
      <alignment horizontal="center" vertical="center"/>
      <protection hidden="1"/>
    </xf>
    <xf numFmtId="49" fontId="8" fillId="3" borderId="9" xfId="1" applyNumberFormat="1" applyFont="1" applyFill="1" applyBorder="1" applyAlignment="1" applyProtection="1">
      <alignment horizontal="center" vertical="center"/>
      <protection hidden="1"/>
    </xf>
    <xf numFmtId="164" fontId="2" fillId="3" borderId="10" xfId="1" applyNumberFormat="1" applyFont="1" applyFill="1" applyBorder="1" applyAlignment="1" applyProtection="1">
      <alignment horizontal="center" vertical="center"/>
      <protection hidden="1"/>
    </xf>
    <xf numFmtId="0" fontId="6" fillId="3" borderId="17" xfId="1" applyNumberFormat="1" applyFont="1" applyFill="1" applyBorder="1" applyAlignment="1" applyProtection="1">
      <protection hidden="1"/>
    </xf>
    <xf numFmtId="0" fontId="1" fillId="3" borderId="0" xfId="1" applyFill="1"/>
    <xf numFmtId="49" fontId="2" fillId="3" borderId="9" xfId="1" applyNumberFormat="1" applyFont="1" applyFill="1" applyBorder="1" applyAlignment="1" applyProtection="1">
      <alignment horizontal="center" vertical="center"/>
      <protection hidden="1"/>
    </xf>
    <xf numFmtId="0" fontId="8" fillId="3" borderId="2" xfId="1" applyNumberFormat="1" applyFont="1" applyFill="1" applyBorder="1" applyAlignment="1" applyProtection="1">
      <protection hidden="1"/>
    </xf>
    <xf numFmtId="0" fontId="6" fillId="3" borderId="0" xfId="1" applyFont="1" applyFill="1"/>
    <xf numFmtId="0" fontId="11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4" xfId="1" applyNumberFormat="1" applyFont="1" applyFill="1" applyBorder="1" applyAlignment="1" applyProtection="1">
      <alignment horizontal="center" vertical="center"/>
      <protection hidden="1"/>
    </xf>
    <xf numFmtId="49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1" fillId="4" borderId="14" xfId="1" applyNumberFormat="1" applyFont="1" applyFill="1" applyBorder="1" applyAlignment="1" applyProtection="1">
      <protection hidden="1"/>
    </xf>
    <xf numFmtId="0" fontId="1" fillId="4" borderId="13" xfId="1" applyNumberFormat="1" applyFont="1" applyFill="1" applyBorder="1" applyAlignment="1" applyProtection="1">
      <protection hidden="1"/>
    </xf>
    <xf numFmtId="164" fontId="2" fillId="5" borderId="6" xfId="1" applyNumberFormat="1" applyFont="1" applyFill="1" applyBorder="1" applyAlignment="1" applyProtection="1">
      <alignment horizontal="center" vertical="center"/>
      <protection hidden="1"/>
    </xf>
    <xf numFmtId="49" fontId="2" fillId="5" borderId="6" xfId="1" applyNumberFormat="1" applyFont="1" applyFill="1" applyBorder="1" applyAlignment="1" applyProtection="1">
      <alignment horizontal="center" vertical="center"/>
      <protection hidden="1"/>
    </xf>
    <xf numFmtId="164" fontId="2" fillId="5" borderId="7" xfId="1" applyNumberFormat="1" applyFont="1" applyFill="1" applyBorder="1" applyAlignment="1" applyProtection="1">
      <alignment horizontal="center" vertical="center"/>
      <protection hidden="1"/>
    </xf>
    <xf numFmtId="166" fontId="2" fillId="5" borderId="16" xfId="1" applyNumberFormat="1" applyFont="1" applyFill="1" applyBorder="1" applyAlignment="1" applyProtection="1">
      <alignment horizontal="center" vertical="center"/>
      <protection hidden="1"/>
    </xf>
    <xf numFmtId="164" fontId="2" fillId="6" borderId="9" xfId="1" applyNumberFormat="1" applyFont="1" applyFill="1" applyBorder="1" applyAlignment="1" applyProtection="1">
      <alignment horizontal="center" vertical="center"/>
      <protection hidden="1"/>
    </xf>
    <xf numFmtId="49" fontId="2" fillId="6" borderId="9" xfId="1" applyNumberFormat="1" applyFont="1" applyFill="1" applyBorder="1" applyAlignment="1" applyProtection="1">
      <alignment horizontal="center" vertical="center"/>
      <protection hidden="1"/>
    </xf>
    <xf numFmtId="164" fontId="2" fillId="6" borderId="10" xfId="1" applyNumberFormat="1" applyFont="1" applyFill="1" applyBorder="1" applyAlignment="1" applyProtection="1">
      <alignment horizontal="center" vertical="center"/>
      <protection hidden="1"/>
    </xf>
    <xf numFmtId="166" fontId="2" fillId="6" borderId="12" xfId="1" applyNumberFormat="1" applyFont="1" applyFill="1" applyBorder="1" applyAlignment="1" applyProtection="1">
      <alignment horizontal="center" vertical="center"/>
      <protection hidden="1"/>
    </xf>
    <xf numFmtId="164" fontId="8" fillId="7" borderId="9" xfId="1" applyNumberFormat="1" applyFont="1" applyFill="1" applyBorder="1" applyAlignment="1" applyProtection="1">
      <alignment horizontal="center" vertical="center"/>
      <protection hidden="1"/>
    </xf>
    <xf numFmtId="49" fontId="8" fillId="7" borderId="9" xfId="1" applyNumberFormat="1" applyFont="1" applyFill="1" applyBorder="1" applyAlignment="1" applyProtection="1">
      <alignment horizontal="center" vertical="center"/>
      <protection hidden="1"/>
    </xf>
    <xf numFmtId="164" fontId="8" fillId="7" borderId="10" xfId="1" applyNumberFormat="1" applyFont="1" applyFill="1" applyBorder="1" applyAlignment="1" applyProtection="1">
      <alignment horizontal="center" vertical="center"/>
      <protection hidden="1"/>
    </xf>
    <xf numFmtId="164" fontId="2" fillId="7" borderId="9" xfId="1" applyNumberFormat="1" applyFont="1" applyFill="1" applyBorder="1" applyAlignment="1" applyProtection="1">
      <alignment horizontal="center" vertical="center"/>
      <protection hidden="1"/>
    </xf>
    <xf numFmtId="164" fontId="2" fillId="7" borderId="10" xfId="1" applyNumberFormat="1" applyFont="1" applyFill="1" applyBorder="1" applyAlignment="1" applyProtection="1">
      <alignment horizontal="center" vertical="center"/>
      <protection hidden="1"/>
    </xf>
    <xf numFmtId="49" fontId="2" fillId="7" borderId="9" xfId="1" applyNumberFormat="1" applyFont="1" applyFill="1" applyBorder="1" applyAlignment="1" applyProtection="1">
      <alignment horizontal="center" vertical="center"/>
      <protection hidden="1"/>
    </xf>
    <xf numFmtId="166" fontId="2" fillId="7" borderId="12" xfId="1" applyNumberFormat="1" applyFont="1" applyFill="1" applyBorder="1" applyAlignment="1" applyProtection="1">
      <alignment horizontal="center" vertical="center"/>
      <protection hidden="1"/>
    </xf>
    <xf numFmtId="164" fontId="2" fillId="8" borderId="9" xfId="1" applyNumberFormat="1" applyFont="1" applyFill="1" applyBorder="1" applyAlignment="1" applyProtection="1">
      <alignment horizontal="center" vertical="center"/>
      <protection hidden="1"/>
    </xf>
    <xf numFmtId="49" fontId="2" fillId="8" borderId="9" xfId="1" applyNumberFormat="1" applyFont="1" applyFill="1" applyBorder="1" applyAlignment="1" applyProtection="1">
      <alignment horizontal="center" vertical="center"/>
      <protection hidden="1"/>
    </xf>
    <xf numFmtId="164" fontId="2" fillId="8" borderId="10" xfId="1" applyNumberFormat="1" applyFont="1" applyFill="1" applyBorder="1" applyAlignment="1" applyProtection="1">
      <alignment horizontal="center" vertical="center"/>
      <protection hidden="1"/>
    </xf>
    <xf numFmtId="0" fontId="11" fillId="4" borderId="3" xfId="1" applyNumberFormat="1" applyFont="1" applyFill="1" applyBorder="1" applyAlignment="1" applyProtection="1">
      <alignment horizontal="center" vertical="center"/>
      <protection hidden="1"/>
    </xf>
    <xf numFmtId="168" fontId="12" fillId="3" borderId="10" xfId="1" applyNumberFormat="1" applyFont="1" applyFill="1" applyBorder="1" applyAlignment="1" applyProtection="1">
      <alignment horizontal="center" vertical="center"/>
      <protection hidden="1"/>
    </xf>
    <xf numFmtId="167" fontId="12" fillId="3" borderId="10" xfId="1" applyNumberFormat="1" applyFont="1" applyFill="1" applyBorder="1" applyAlignment="1" applyProtection="1">
      <alignment horizontal="center" vertical="center"/>
      <protection hidden="1"/>
    </xf>
    <xf numFmtId="49" fontId="12" fillId="3" borderId="10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ill="1" applyAlignment="1"/>
    <xf numFmtId="0" fontId="1" fillId="2" borderId="0" xfId="1" applyFill="1" applyAlignment="1" applyProtection="1">
      <protection hidden="1"/>
    </xf>
    <xf numFmtId="164" fontId="8" fillId="2" borderId="18" xfId="1" applyNumberFormat="1" applyFont="1" applyFill="1" applyBorder="1" applyAlignment="1" applyProtection="1">
      <alignment vertical="center" wrapText="1"/>
      <protection hidden="1"/>
    </xf>
    <xf numFmtId="0" fontId="1" fillId="2" borderId="15" xfId="1" applyFill="1" applyBorder="1" applyAlignment="1" applyProtection="1">
      <protection hidden="1"/>
    </xf>
    <xf numFmtId="165" fontId="2" fillId="5" borderId="6" xfId="1" applyNumberFormat="1" applyFont="1" applyFill="1" applyBorder="1" applyAlignment="1" applyProtection="1">
      <alignment horizontal="center" vertical="center"/>
      <protection hidden="1"/>
    </xf>
    <xf numFmtId="166" fontId="2" fillId="5" borderId="8" xfId="1" applyNumberFormat="1" applyFont="1" applyFill="1" applyBorder="1" applyAlignment="1" applyProtection="1">
      <alignment horizontal="center" vertical="center"/>
      <protection hidden="1"/>
    </xf>
    <xf numFmtId="165" fontId="2" fillId="6" borderId="9" xfId="1" applyNumberFormat="1" applyFont="1" applyFill="1" applyBorder="1" applyAlignment="1" applyProtection="1">
      <alignment horizontal="center" vertical="center"/>
      <protection hidden="1"/>
    </xf>
    <xf numFmtId="166" fontId="2" fillId="6" borderId="11" xfId="1" applyNumberFormat="1" applyFont="1" applyFill="1" applyBorder="1" applyAlignment="1" applyProtection="1">
      <alignment horizontal="center" vertical="center"/>
      <protection hidden="1"/>
    </xf>
    <xf numFmtId="165" fontId="2" fillId="2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11" xfId="1" applyNumberFormat="1" applyFont="1" applyFill="1" applyBorder="1" applyAlignment="1" applyProtection="1">
      <alignment horizontal="center" vertical="center"/>
      <protection hidden="1"/>
    </xf>
    <xf numFmtId="165" fontId="8" fillId="7" borderId="9" xfId="1" applyNumberFormat="1" applyFont="1" applyFill="1" applyBorder="1" applyAlignment="1" applyProtection="1">
      <alignment horizontal="center" vertical="center"/>
      <protection hidden="1"/>
    </xf>
    <xf numFmtId="166" fontId="8" fillId="7" borderId="11" xfId="1" applyNumberFormat="1" applyFont="1" applyFill="1" applyBorder="1" applyAlignment="1" applyProtection="1">
      <alignment horizontal="center" vertical="center"/>
      <protection hidden="1"/>
    </xf>
    <xf numFmtId="165" fontId="2" fillId="3" borderId="9" xfId="1" applyNumberFormat="1" applyFont="1" applyFill="1" applyBorder="1" applyAlignment="1" applyProtection="1">
      <alignment horizontal="center" vertical="center"/>
      <protection hidden="1"/>
    </xf>
    <xf numFmtId="166" fontId="2" fillId="3" borderId="11" xfId="1" applyNumberFormat="1" applyFont="1" applyFill="1" applyBorder="1" applyAlignment="1" applyProtection="1">
      <alignment horizontal="center" vertical="center"/>
      <protection hidden="1"/>
    </xf>
    <xf numFmtId="165" fontId="2" fillId="7" borderId="9" xfId="1" applyNumberFormat="1" applyFont="1" applyFill="1" applyBorder="1" applyAlignment="1" applyProtection="1">
      <alignment horizontal="center" vertical="center"/>
      <protection hidden="1"/>
    </xf>
    <xf numFmtId="166" fontId="2" fillId="7" borderId="11" xfId="1" applyNumberFormat="1" applyFont="1" applyFill="1" applyBorder="1" applyAlignment="1" applyProtection="1">
      <alignment horizontal="center" vertical="center"/>
      <protection hidden="1"/>
    </xf>
    <xf numFmtId="169" fontId="12" fillId="3" borderId="10" xfId="1" applyNumberFormat="1" applyFont="1" applyFill="1" applyBorder="1" applyAlignment="1" applyProtection="1">
      <alignment horizontal="center" vertical="center"/>
      <protection hidden="1"/>
    </xf>
    <xf numFmtId="165" fontId="2" fillId="8" borderId="9" xfId="1" applyNumberFormat="1" applyFont="1" applyFill="1" applyBorder="1" applyAlignment="1" applyProtection="1">
      <alignment horizontal="center" vertical="center"/>
      <protection hidden="1"/>
    </xf>
    <xf numFmtId="166" fontId="2" fillId="8" borderId="11" xfId="1" applyNumberFormat="1" applyFont="1" applyFill="1" applyBorder="1" applyAlignment="1" applyProtection="1">
      <alignment horizontal="center" vertical="center"/>
      <protection hidden="1"/>
    </xf>
    <xf numFmtId="166" fontId="2" fillId="8" borderId="12" xfId="1" applyNumberFormat="1" applyFont="1" applyFill="1" applyBorder="1" applyAlignment="1" applyProtection="1">
      <alignment horizontal="center" vertical="center"/>
      <protection hidden="1"/>
    </xf>
    <xf numFmtId="166" fontId="2" fillId="3" borderId="12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ill="1" applyAlignment="1">
      <alignment horizontal="center" vertical="center"/>
    </xf>
    <xf numFmtId="49" fontId="1" fillId="2" borderId="0" xfId="1" applyNumberFormat="1" applyFill="1" applyAlignment="1">
      <alignment horizontal="center" vertical="center"/>
    </xf>
    <xf numFmtId="0" fontId="1" fillId="2" borderId="0" xfId="1" applyFill="1" applyAlignment="1" applyProtection="1">
      <alignment horizontal="center" vertical="center"/>
      <protection hidden="1"/>
    </xf>
    <xf numFmtId="49" fontId="1" fillId="2" borderId="0" xfId="1" applyNumberFormat="1" applyFill="1" applyAlignment="1" applyProtection="1">
      <alignment horizontal="center" vertical="center"/>
      <protection hidden="1"/>
    </xf>
    <xf numFmtId="0" fontId="1" fillId="0" borderId="0" xfId="1" applyFill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1" xfId="1" applyFill="1" applyBorder="1" applyAlignment="1" applyProtection="1">
      <alignment horizontal="center" vertical="center"/>
      <protection hidden="1"/>
    </xf>
    <xf numFmtId="49" fontId="3" fillId="2" borderId="1" xfId="1" applyNumberFormat="1" applyFont="1" applyFill="1" applyBorder="1" applyAlignment="1" applyProtection="1">
      <alignment horizontal="center" vertical="center"/>
      <protection hidden="1"/>
    </xf>
    <xf numFmtId="166" fontId="8" fillId="7" borderId="12" xfId="1" applyNumberFormat="1" applyFont="1" applyFill="1" applyBorder="1" applyAlignment="1" applyProtection="1">
      <alignment horizontal="center" vertical="center"/>
      <protection hidden="1"/>
    </xf>
    <xf numFmtId="0" fontId="1" fillId="2" borderId="10" xfId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4" borderId="14" xfId="1" applyNumberFormat="1" applyFont="1" applyFill="1" applyBorder="1" applyAlignment="1" applyProtection="1">
      <alignment horizontal="center" vertical="center"/>
      <protection hidden="1"/>
    </xf>
    <xf numFmtId="49" fontId="1" fillId="4" borderId="14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1" applyNumberFormat="1" applyFont="1" applyFill="1" applyBorder="1" applyAlignment="1" applyProtection="1">
      <alignment horizontal="center" vertical="center"/>
      <protection hidden="1"/>
    </xf>
    <xf numFmtId="166" fontId="3" fillId="4" borderId="3" xfId="1" applyNumberFormat="1" applyFont="1" applyFill="1" applyBorder="1" applyAlignment="1" applyProtection="1">
      <alignment horizontal="center" vertical="center"/>
      <protection hidden="1"/>
    </xf>
    <xf numFmtId="0" fontId="1" fillId="2" borderId="15" xfId="1" applyFill="1" applyBorder="1" applyAlignment="1" applyProtection="1">
      <alignment horizontal="center" vertical="center"/>
      <protection hidden="1"/>
    </xf>
    <xf numFmtId="49" fontId="1" fillId="2" borderId="15" xfId="1" applyNumberFormat="1" applyFill="1" applyBorder="1" applyAlignment="1" applyProtection="1">
      <alignment horizontal="center" vertical="center"/>
      <protection hidden="1"/>
    </xf>
    <xf numFmtId="0" fontId="1" fillId="0" borderId="15" xfId="1" applyFill="1" applyBorder="1" applyAlignment="1" applyProtection="1">
      <alignment horizontal="center" vertical="center"/>
      <protection hidden="1"/>
    </xf>
    <xf numFmtId="0" fontId="1" fillId="0" borderId="0" xfId="1" applyFill="1" applyAlignment="1">
      <alignment horizontal="center" vertical="center"/>
    </xf>
    <xf numFmtId="166" fontId="1" fillId="0" borderId="0" xfId="1" applyNumberFormat="1" applyFill="1" applyAlignment="1">
      <alignment horizontal="center" vertical="center"/>
    </xf>
    <xf numFmtId="49" fontId="1" fillId="2" borderId="0" xfId="1" applyNumberFormat="1" applyFill="1" applyAlignment="1">
      <alignment horizontal="right" vertical="center"/>
    </xf>
    <xf numFmtId="0" fontId="5" fillId="2" borderId="0" xfId="1" applyNumberFormat="1" applyFont="1" applyFill="1" applyAlignment="1" applyProtection="1">
      <alignment horizontal="center" wrapText="1"/>
      <protection hidden="1"/>
    </xf>
    <xf numFmtId="0" fontId="1" fillId="2" borderId="0" xfId="1" applyFill="1" applyAlignment="1">
      <alignment horizontal="right" vertical="center"/>
    </xf>
    <xf numFmtId="0" fontId="1" fillId="2" borderId="0" xfId="1" applyFont="1" applyFill="1" applyAlignment="1">
      <alignment horizontal="right" vertical="center"/>
    </xf>
    <xf numFmtId="166" fontId="2" fillId="0" borderId="25" xfId="1" applyNumberFormat="1" applyFont="1" applyFill="1" applyBorder="1" applyAlignment="1" applyProtection="1">
      <alignment horizontal="center" vertical="center"/>
      <protection hidden="1"/>
    </xf>
    <xf numFmtId="166" fontId="2" fillId="3" borderId="25" xfId="1" applyNumberFormat="1" applyFont="1" applyFill="1" applyBorder="1" applyAlignment="1" applyProtection="1">
      <alignment horizontal="center" vertical="center"/>
      <protection hidden="1"/>
    </xf>
    <xf numFmtId="166" fontId="3" fillId="4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ont="1" applyFill="1" applyAlignment="1">
      <alignment horizontal="right" vertical="center"/>
    </xf>
    <xf numFmtId="0" fontId="1" fillId="2" borderId="0" xfId="1" applyFill="1" applyAlignment="1">
      <alignment horizontal="right" vertical="center"/>
    </xf>
    <xf numFmtId="0" fontId="6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right" vertical="center"/>
    </xf>
    <xf numFmtId="164" fontId="2" fillId="7" borderId="18" xfId="1" applyNumberFormat="1" applyFont="1" applyFill="1" applyBorder="1" applyAlignment="1" applyProtection="1">
      <alignment vertical="center" wrapText="1"/>
      <protection hidden="1"/>
    </xf>
    <xf numFmtId="0" fontId="0" fillId="7" borderId="21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164" fontId="8" fillId="2" borderId="18" xfId="1" applyNumberFormat="1" applyFont="1" applyFill="1" applyBorder="1" applyAlignment="1" applyProtection="1">
      <alignment vertical="center" wrapText="1"/>
      <protection hidden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4" fontId="2" fillId="2" borderId="20" xfId="1" applyNumberFormat="1" applyFont="1" applyFill="1" applyBorder="1" applyAlignment="1" applyProtection="1">
      <alignment vertical="center" wrapText="1"/>
      <protection hidden="1"/>
    </xf>
    <xf numFmtId="164" fontId="2" fillId="2" borderId="18" xfId="1" applyNumberFormat="1" applyFont="1" applyFill="1" applyBorder="1" applyAlignment="1" applyProtection="1">
      <alignment vertical="center" wrapText="1"/>
      <protection hidden="1"/>
    </xf>
    <xf numFmtId="164" fontId="2" fillId="2" borderId="21" xfId="1" applyNumberFormat="1" applyFont="1" applyFill="1" applyBorder="1" applyAlignment="1" applyProtection="1">
      <alignment vertical="center" wrapText="1"/>
      <protection hidden="1"/>
    </xf>
    <xf numFmtId="164" fontId="2" fillId="2" borderId="22" xfId="1" applyNumberFormat="1" applyFont="1" applyFill="1" applyBorder="1" applyAlignment="1" applyProtection="1">
      <alignment vertical="center" wrapText="1"/>
      <protection hidden="1"/>
    </xf>
    <xf numFmtId="164" fontId="8" fillId="2" borderId="21" xfId="1" applyNumberFormat="1" applyFont="1" applyFill="1" applyBorder="1" applyAlignment="1" applyProtection="1">
      <alignment vertical="center" wrapText="1"/>
      <protection hidden="1"/>
    </xf>
    <xf numFmtId="164" fontId="8" fillId="2" borderId="22" xfId="1" applyNumberFormat="1" applyFont="1" applyFill="1" applyBorder="1" applyAlignment="1" applyProtection="1">
      <alignment vertical="center" wrapText="1"/>
      <protection hidden="1"/>
    </xf>
    <xf numFmtId="164" fontId="8" fillId="2" borderId="20" xfId="1" applyNumberFormat="1" applyFont="1" applyFill="1" applyBorder="1" applyAlignment="1" applyProtection="1">
      <alignment vertical="center" wrapText="1"/>
      <protection hidden="1"/>
    </xf>
    <xf numFmtId="0" fontId="10" fillId="0" borderId="21" xfId="0" applyFont="1" applyBorder="1" applyAlignment="1">
      <alignment vertical="top" wrapText="1"/>
    </xf>
    <xf numFmtId="0" fontId="8" fillId="0" borderId="22" xfId="1" applyFont="1" applyBorder="1" applyAlignment="1">
      <alignment vertical="top" wrapText="1"/>
    </xf>
    <xf numFmtId="164" fontId="12" fillId="3" borderId="18" xfId="1" applyNumberFormat="1" applyFont="1" applyFill="1" applyBorder="1" applyAlignment="1" applyProtection="1">
      <alignment vertical="center" wrapText="1"/>
      <protection hidden="1"/>
    </xf>
    <xf numFmtId="164" fontId="12" fillId="3" borderId="21" xfId="1" applyNumberFormat="1" applyFont="1" applyFill="1" applyBorder="1" applyAlignment="1" applyProtection="1">
      <alignment vertical="center" wrapText="1"/>
      <protection hidden="1"/>
    </xf>
    <xf numFmtId="164" fontId="12" fillId="3" borderId="22" xfId="1" applyNumberFormat="1" applyFont="1" applyFill="1" applyBorder="1" applyAlignment="1" applyProtection="1">
      <alignment vertical="center" wrapText="1"/>
      <protection hidden="1"/>
    </xf>
    <xf numFmtId="0" fontId="8" fillId="0" borderId="21" xfId="1" applyFont="1" applyBorder="1" applyAlignment="1">
      <alignment vertical="top" wrapText="1"/>
    </xf>
    <xf numFmtId="0" fontId="10" fillId="0" borderId="18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164" fontId="2" fillId="8" borderId="18" xfId="1" applyNumberFormat="1" applyFont="1" applyFill="1" applyBorder="1" applyAlignment="1" applyProtection="1">
      <alignment vertical="center" wrapText="1"/>
      <protection hidden="1"/>
    </xf>
    <xf numFmtId="164" fontId="2" fillId="8" borderId="21" xfId="1" applyNumberFormat="1" applyFont="1" applyFill="1" applyBorder="1" applyAlignment="1" applyProtection="1">
      <alignment vertical="center" wrapText="1"/>
      <protection hidden="1"/>
    </xf>
    <xf numFmtId="164" fontId="2" fillId="8" borderId="22" xfId="1" applyNumberFormat="1" applyFont="1" applyFill="1" applyBorder="1" applyAlignment="1" applyProtection="1">
      <alignment vertical="center" wrapText="1"/>
      <protection hidden="1"/>
    </xf>
    <xf numFmtId="164" fontId="2" fillId="7" borderId="21" xfId="1" applyNumberFormat="1" applyFont="1" applyFill="1" applyBorder="1" applyAlignment="1" applyProtection="1">
      <alignment vertical="center" wrapText="1"/>
      <protection hidden="1"/>
    </xf>
    <xf numFmtId="164" fontId="2" fillId="7" borderId="22" xfId="1" applyNumberFormat="1" applyFont="1" applyFill="1" applyBorder="1" applyAlignment="1" applyProtection="1">
      <alignment vertical="center" wrapText="1"/>
      <protection hidden="1"/>
    </xf>
    <xf numFmtId="164" fontId="2" fillId="3" borderId="18" xfId="1" applyNumberFormat="1" applyFont="1" applyFill="1" applyBorder="1" applyAlignment="1" applyProtection="1">
      <alignment vertical="center" wrapText="1"/>
      <protection hidden="1"/>
    </xf>
    <xf numFmtId="164" fontId="2" fillId="3" borderId="21" xfId="1" applyNumberFormat="1" applyFont="1" applyFill="1" applyBorder="1" applyAlignment="1" applyProtection="1">
      <alignment vertical="center" wrapText="1"/>
      <protection hidden="1"/>
    </xf>
    <xf numFmtId="164" fontId="2" fillId="3" borderId="22" xfId="1" applyNumberFormat="1" applyFont="1" applyFill="1" applyBorder="1" applyAlignment="1" applyProtection="1">
      <alignment vertical="center" wrapText="1"/>
      <protection hidden="1"/>
    </xf>
    <xf numFmtId="164" fontId="2" fillId="6" borderId="18" xfId="1" applyNumberFormat="1" applyFont="1" applyFill="1" applyBorder="1" applyAlignment="1" applyProtection="1">
      <alignment vertical="center" wrapText="1"/>
      <protection hidden="1"/>
    </xf>
    <xf numFmtId="164" fontId="2" fillId="6" borderId="21" xfId="1" applyNumberFormat="1" applyFont="1" applyFill="1" applyBorder="1" applyAlignment="1" applyProtection="1">
      <alignment vertical="center" wrapText="1"/>
      <protection hidden="1"/>
    </xf>
    <xf numFmtId="164" fontId="2" fillId="6" borderId="22" xfId="1" applyNumberFormat="1" applyFont="1" applyFill="1" applyBorder="1" applyAlignment="1" applyProtection="1">
      <alignment vertical="center" wrapText="1"/>
      <protection hidden="1"/>
    </xf>
    <xf numFmtId="164" fontId="8" fillId="3" borderId="20" xfId="1" applyNumberFormat="1" applyFont="1" applyFill="1" applyBorder="1" applyAlignment="1" applyProtection="1">
      <alignment vertical="center" wrapText="1"/>
      <protection hidden="1"/>
    </xf>
    <xf numFmtId="164" fontId="2" fillId="3" borderId="20" xfId="1" applyNumberFormat="1" applyFont="1" applyFill="1" applyBorder="1" applyAlignment="1" applyProtection="1">
      <alignment vertical="center" wrapText="1"/>
      <protection hidden="1"/>
    </xf>
    <xf numFmtId="164" fontId="2" fillId="6" borderId="20" xfId="1" applyNumberFormat="1" applyFont="1" applyFill="1" applyBorder="1" applyAlignment="1" applyProtection="1">
      <alignment vertical="center" wrapText="1"/>
      <protection hidden="1"/>
    </xf>
    <xf numFmtId="164" fontId="8" fillId="3" borderId="18" xfId="1" applyNumberFormat="1" applyFont="1" applyFill="1" applyBorder="1" applyAlignment="1" applyProtection="1">
      <alignment vertical="center" wrapText="1"/>
      <protection hidden="1"/>
    </xf>
    <xf numFmtId="0" fontId="0" fillId="3" borderId="21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164" fontId="2" fillId="2" borderId="19" xfId="1" applyNumberFormat="1" applyFont="1" applyFill="1" applyBorder="1" applyAlignment="1" applyProtection="1">
      <alignment vertical="center" wrapText="1"/>
      <protection hidden="1"/>
    </xf>
    <xf numFmtId="164" fontId="2" fillId="2" borderId="13" xfId="1" applyNumberFormat="1" applyFont="1" applyFill="1" applyBorder="1" applyAlignment="1" applyProtection="1">
      <alignment vertical="center" wrapText="1"/>
      <protection hidden="1"/>
    </xf>
    <xf numFmtId="164" fontId="8" fillId="7" borderId="21" xfId="1" applyNumberFormat="1" applyFont="1" applyFill="1" applyBorder="1" applyAlignment="1" applyProtection="1">
      <alignment vertical="center" wrapText="1"/>
      <protection hidden="1"/>
    </xf>
    <xf numFmtId="164" fontId="8" fillId="7" borderId="22" xfId="1" applyNumberFormat="1" applyFont="1" applyFill="1" applyBorder="1" applyAlignment="1" applyProtection="1">
      <alignment vertical="center" wrapText="1"/>
      <protection hidden="1"/>
    </xf>
    <xf numFmtId="0" fontId="8" fillId="0" borderId="18" xfId="1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164" fontId="8" fillId="3" borderId="21" xfId="1" applyNumberFormat="1" applyFont="1" applyFill="1" applyBorder="1" applyAlignment="1" applyProtection="1">
      <alignment vertical="center" wrapText="1"/>
      <protection hidden="1"/>
    </xf>
    <xf numFmtId="164" fontId="8" fillId="3" borderId="22" xfId="1" applyNumberFormat="1" applyFont="1" applyFill="1" applyBorder="1" applyAlignment="1" applyProtection="1">
      <alignment vertical="center" wrapText="1"/>
      <protection hidden="1"/>
    </xf>
    <xf numFmtId="0" fontId="0" fillId="0" borderId="21" xfId="0" applyBorder="1" applyAlignment="1"/>
    <xf numFmtId="0" fontId="0" fillId="0" borderId="22" xfId="0" applyBorder="1" applyAlignment="1"/>
    <xf numFmtId="0" fontId="3" fillId="2" borderId="1" xfId="1" applyNumberFormat="1" applyFont="1" applyFill="1" applyBorder="1" applyAlignment="1" applyProtection="1">
      <alignment horizontal="right" vertical="center"/>
      <protection hidden="1"/>
    </xf>
    <xf numFmtId="164" fontId="2" fillId="7" borderId="20" xfId="1" applyNumberFormat="1" applyFont="1" applyFill="1" applyBorder="1" applyAlignment="1" applyProtection="1">
      <alignment vertical="center" wrapText="1"/>
      <protection hidden="1"/>
    </xf>
    <xf numFmtId="164" fontId="8" fillId="7" borderId="20" xfId="1" applyNumberFormat="1" applyFont="1" applyFill="1" applyBorder="1" applyAlignment="1" applyProtection="1">
      <alignment vertical="center" wrapText="1"/>
      <protection hidden="1"/>
    </xf>
    <xf numFmtId="164" fontId="8" fillId="7" borderId="18" xfId="1" applyNumberFormat="1" applyFont="1" applyFill="1" applyBorder="1" applyAlignment="1" applyProtection="1">
      <alignment vertical="center" wrapText="1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  <xf numFmtId="0" fontId="5" fillId="2" borderId="0" xfId="1" applyNumberFormat="1" applyFont="1" applyFill="1" applyAlignment="1" applyProtection="1">
      <alignment horizontal="center" wrapText="1"/>
      <protection hidden="1"/>
    </xf>
    <xf numFmtId="0" fontId="11" fillId="4" borderId="3" xfId="1" applyNumberFormat="1" applyFont="1" applyFill="1" applyBorder="1" applyAlignment="1" applyProtection="1">
      <alignment vertical="center"/>
      <protection hidden="1"/>
    </xf>
    <xf numFmtId="164" fontId="2" fillId="5" borderId="23" xfId="1" applyNumberFormat="1" applyFont="1" applyFill="1" applyBorder="1" applyAlignment="1" applyProtection="1">
      <alignment vertical="center" wrapText="1"/>
      <protection hidden="1"/>
    </xf>
    <xf numFmtId="164" fontId="2" fillId="5" borderId="24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8"/>
  <sheetViews>
    <sheetView showGridLines="0" tabSelected="1" workbookViewId="0">
      <selection activeCell="I9" sqref="I9"/>
    </sheetView>
  </sheetViews>
  <sheetFormatPr defaultColWidth="9.140625" defaultRowHeight="12.75" x14ac:dyDescent="0.2"/>
  <cols>
    <col min="1" max="1" width="10.140625" style="2" customWidth="1"/>
    <col min="2" max="2" width="0.7109375" style="55" customWidth="1"/>
    <col min="3" max="3" width="0.85546875" style="55" customWidth="1"/>
    <col min="4" max="4" width="0.7109375" style="55" customWidth="1"/>
    <col min="5" max="5" width="0" style="55" hidden="1" customWidth="1"/>
    <col min="6" max="7" width="0.7109375" style="55" customWidth="1"/>
    <col min="8" max="8" width="0.5703125" style="55" customWidth="1"/>
    <col min="9" max="9" width="49.28515625" style="55" customWidth="1"/>
    <col min="10" max="11" width="4.28515625" style="76" customWidth="1"/>
    <col min="12" max="12" width="5.28515625" style="76" customWidth="1"/>
    <col min="13" max="13" width="10.5703125" style="77" customWidth="1"/>
    <col min="14" max="14" width="5.7109375" style="76" customWidth="1"/>
    <col min="15" max="17" width="12.85546875" style="94" customWidth="1"/>
    <col min="18" max="18" width="9" style="76" customWidth="1"/>
    <col min="19" max="19" width="7.85546875" style="12" customWidth="1"/>
    <col min="20" max="16384" width="9.140625" style="1"/>
  </cols>
  <sheetData>
    <row r="1" spans="1:19" x14ac:dyDescent="0.2">
      <c r="M1" s="96"/>
      <c r="N1" s="103" t="s">
        <v>205</v>
      </c>
      <c r="O1" s="104"/>
      <c r="P1" s="104"/>
      <c r="Q1" s="104"/>
      <c r="R1" s="104"/>
    </row>
    <row r="2" spans="1:19" ht="12.75" customHeight="1" x14ac:dyDescent="0.2">
      <c r="M2" s="105" t="s">
        <v>101</v>
      </c>
      <c r="N2" s="105"/>
      <c r="O2" s="105"/>
      <c r="P2" s="105"/>
      <c r="Q2" s="105"/>
      <c r="R2" s="105"/>
    </row>
    <row r="3" spans="1:19" x14ac:dyDescent="0.2">
      <c r="M3" s="106" t="s">
        <v>36</v>
      </c>
      <c r="N3" s="104"/>
      <c r="O3" s="104"/>
      <c r="P3" s="104"/>
      <c r="Q3" s="104"/>
      <c r="R3" s="104"/>
    </row>
    <row r="4" spans="1:19" x14ac:dyDescent="0.2">
      <c r="M4" s="103" t="s">
        <v>206</v>
      </c>
      <c r="N4" s="104"/>
      <c r="O4" s="104"/>
      <c r="P4" s="104"/>
      <c r="Q4" s="104"/>
      <c r="R4" s="104"/>
    </row>
    <row r="5" spans="1:19" x14ac:dyDescent="0.2">
      <c r="M5" s="99"/>
      <c r="N5" s="98"/>
      <c r="O5" s="98"/>
      <c r="P5" s="98"/>
      <c r="Q5" s="98"/>
      <c r="R5" s="98"/>
    </row>
    <row r="6" spans="1:19" x14ac:dyDescent="0.2">
      <c r="M6" s="96"/>
      <c r="N6" s="103" t="s">
        <v>203</v>
      </c>
      <c r="O6" s="104"/>
      <c r="P6" s="104"/>
      <c r="Q6" s="104"/>
      <c r="R6" s="104"/>
    </row>
    <row r="7" spans="1:19" ht="12.75" customHeight="1" x14ac:dyDescent="0.2">
      <c r="M7" s="105" t="s">
        <v>101</v>
      </c>
      <c r="N7" s="105"/>
      <c r="O7" s="105"/>
      <c r="P7" s="105"/>
      <c r="Q7" s="105"/>
      <c r="R7" s="105"/>
    </row>
    <row r="8" spans="1:19" x14ac:dyDescent="0.2">
      <c r="M8" s="106" t="s">
        <v>36</v>
      </c>
      <c r="N8" s="104"/>
      <c r="O8" s="104"/>
      <c r="P8" s="104"/>
      <c r="Q8" s="104"/>
      <c r="R8" s="104"/>
    </row>
    <row r="9" spans="1:19" x14ac:dyDescent="0.2">
      <c r="M9" s="103" t="s">
        <v>204</v>
      </c>
      <c r="N9" s="104"/>
      <c r="O9" s="104"/>
      <c r="P9" s="104"/>
      <c r="Q9" s="104"/>
      <c r="R9" s="104"/>
    </row>
    <row r="11" spans="1:19" ht="12.75" customHeight="1" x14ac:dyDescent="0.2">
      <c r="A11" s="3"/>
      <c r="B11" s="56"/>
      <c r="C11" s="56"/>
      <c r="D11" s="56"/>
      <c r="E11" s="56"/>
      <c r="F11" s="56"/>
      <c r="G11" s="56"/>
      <c r="H11" s="56"/>
      <c r="I11" s="56"/>
      <c r="J11" s="78"/>
      <c r="K11" s="78"/>
      <c r="L11" s="78"/>
      <c r="M11" s="79"/>
      <c r="N11" s="78"/>
      <c r="O11" s="80"/>
      <c r="P11" s="80"/>
      <c r="Q11" s="80"/>
      <c r="R11" s="78"/>
      <c r="S11" s="13"/>
    </row>
    <row r="12" spans="1:19" ht="24.75" customHeight="1" x14ac:dyDescent="0.2">
      <c r="B12" s="4"/>
      <c r="C12" s="4"/>
      <c r="D12" s="4"/>
      <c r="E12" s="4"/>
      <c r="F12" s="4"/>
      <c r="G12" s="4"/>
      <c r="H12" s="4"/>
      <c r="I12" s="161" t="s">
        <v>173</v>
      </c>
      <c r="J12" s="162"/>
      <c r="K12" s="162"/>
      <c r="L12" s="162"/>
      <c r="M12" s="162"/>
      <c r="N12" s="162"/>
      <c r="O12" s="162"/>
      <c r="P12" s="97"/>
      <c r="Q12" s="97"/>
      <c r="R12" s="78"/>
      <c r="S12" s="13"/>
    </row>
    <row r="13" spans="1:19" ht="21" customHeight="1" thickBot="1" x14ac:dyDescent="0.25">
      <c r="A13" s="5"/>
      <c r="B13" s="6"/>
      <c r="C13" s="6"/>
      <c r="D13" s="6"/>
      <c r="E13" s="6"/>
      <c r="F13" s="6"/>
      <c r="G13" s="6"/>
      <c r="H13" s="6"/>
      <c r="I13" s="6"/>
      <c r="J13" s="81"/>
      <c r="K13" s="82"/>
      <c r="L13" s="81"/>
      <c r="M13" s="83"/>
      <c r="N13" s="81"/>
      <c r="O13" s="157" t="s">
        <v>34</v>
      </c>
      <c r="P13" s="157"/>
      <c r="Q13" s="157"/>
      <c r="R13" s="157"/>
      <c r="S13" s="13"/>
    </row>
    <row r="14" spans="1:19" ht="44.25" customHeight="1" thickBot="1" x14ac:dyDescent="0.25">
      <c r="A14" s="7"/>
      <c r="B14" s="163" t="s">
        <v>33</v>
      </c>
      <c r="C14" s="163"/>
      <c r="D14" s="163"/>
      <c r="E14" s="163"/>
      <c r="F14" s="163"/>
      <c r="G14" s="163"/>
      <c r="H14" s="163"/>
      <c r="I14" s="163"/>
      <c r="J14" s="51" t="s">
        <v>32</v>
      </c>
      <c r="K14" s="29" t="s">
        <v>31</v>
      </c>
      <c r="L14" s="51" t="s">
        <v>30</v>
      </c>
      <c r="M14" s="30" t="s">
        <v>29</v>
      </c>
      <c r="N14" s="51" t="s">
        <v>28</v>
      </c>
      <c r="O14" s="27" t="s">
        <v>27</v>
      </c>
      <c r="P14" s="27" t="s">
        <v>188</v>
      </c>
      <c r="Q14" s="27" t="s">
        <v>189</v>
      </c>
      <c r="R14" s="28" t="s">
        <v>35</v>
      </c>
      <c r="S14" s="13"/>
    </row>
    <row r="15" spans="1:19" ht="17.25" customHeight="1" x14ac:dyDescent="0.2">
      <c r="A15" s="8"/>
      <c r="B15" s="164" t="s">
        <v>97</v>
      </c>
      <c r="C15" s="164"/>
      <c r="D15" s="164"/>
      <c r="E15" s="164"/>
      <c r="F15" s="164"/>
      <c r="G15" s="164"/>
      <c r="H15" s="164"/>
      <c r="I15" s="165"/>
      <c r="J15" s="33">
        <v>650</v>
      </c>
      <c r="K15" s="59">
        <v>0</v>
      </c>
      <c r="L15" s="59">
        <v>0</v>
      </c>
      <c r="M15" s="34" t="s">
        <v>39</v>
      </c>
      <c r="N15" s="35" t="s">
        <v>2</v>
      </c>
      <c r="O15" s="60">
        <f>O16+O102+O109+O129+O170+O207+O215+O196</f>
        <v>43471.500000000007</v>
      </c>
      <c r="P15" s="60">
        <f>P16+P102+P109+P129+P170+P207+P215+P196</f>
        <v>17982.8</v>
      </c>
      <c r="Q15" s="60">
        <f>Q16+Q102+Q109+Q129+Q170+Q207+Q215+Q196</f>
        <v>61454.3</v>
      </c>
      <c r="R15" s="36">
        <f>R102+R109+R196</f>
        <v>502.29999999999995</v>
      </c>
      <c r="S15" s="14"/>
    </row>
    <row r="16" spans="1:19" ht="17.25" customHeight="1" x14ac:dyDescent="0.2">
      <c r="A16" s="8"/>
      <c r="B16" s="142" t="s">
        <v>26</v>
      </c>
      <c r="C16" s="142"/>
      <c r="D16" s="142"/>
      <c r="E16" s="142"/>
      <c r="F16" s="142"/>
      <c r="G16" s="142"/>
      <c r="H16" s="142"/>
      <c r="I16" s="137"/>
      <c r="J16" s="37">
        <v>650</v>
      </c>
      <c r="K16" s="61">
        <v>1</v>
      </c>
      <c r="L16" s="61">
        <v>0</v>
      </c>
      <c r="M16" s="38" t="s">
        <v>39</v>
      </c>
      <c r="N16" s="39" t="s">
        <v>2</v>
      </c>
      <c r="O16" s="62">
        <f>O17+O24+O31+O40+O52+O58</f>
        <v>29980.1</v>
      </c>
      <c r="P16" s="62">
        <f t="shared" ref="P16:Q16" si="0">P17+P24+P31+P40+P52+P58</f>
        <v>6591.9</v>
      </c>
      <c r="Q16" s="62">
        <f t="shared" si="0"/>
        <v>36572</v>
      </c>
      <c r="R16" s="40"/>
      <c r="S16" s="14"/>
    </row>
    <row r="17" spans="1:19" ht="29.25" customHeight="1" x14ac:dyDescent="0.2">
      <c r="A17" s="8"/>
      <c r="B17" s="113" t="s">
        <v>25</v>
      </c>
      <c r="C17" s="113"/>
      <c r="D17" s="113"/>
      <c r="E17" s="113"/>
      <c r="F17" s="113"/>
      <c r="G17" s="113"/>
      <c r="H17" s="113"/>
      <c r="I17" s="114"/>
      <c r="J17" s="9">
        <v>650</v>
      </c>
      <c r="K17" s="63">
        <v>1</v>
      </c>
      <c r="L17" s="63">
        <v>2</v>
      </c>
      <c r="M17" s="16" t="s">
        <v>39</v>
      </c>
      <c r="N17" s="10" t="s">
        <v>2</v>
      </c>
      <c r="O17" s="64">
        <f>O21</f>
        <v>2166.5</v>
      </c>
      <c r="P17" s="64">
        <f t="shared" ref="P17:Q17" si="1">P21</f>
        <v>0</v>
      </c>
      <c r="Q17" s="64">
        <f t="shared" si="1"/>
        <v>2166.5</v>
      </c>
      <c r="R17" s="11"/>
      <c r="S17" s="14"/>
    </row>
    <row r="18" spans="1:19" s="26" customFormat="1" ht="24" customHeight="1" x14ac:dyDescent="0.2">
      <c r="A18" s="25"/>
      <c r="B18" s="158" t="s">
        <v>176</v>
      </c>
      <c r="C18" s="159"/>
      <c r="D18" s="159"/>
      <c r="E18" s="159"/>
      <c r="F18" s="159"/>
      <c r="G18" s="159"/>
      <c r="H18" s="159"/>
      <c r="I18" s="160"/>
      <c r="J18" s="41">
        <v>650</v>
      </c>
      <c r="K18" s="65">
        <v>1</v>
      </c>
      <c r="L18" s="65">
        <v>2</v>
      </c>
      <c r="M18" s="42" t="s">
        <v>102</v>
      </c>
      <c r="N18" s="43" t="s">
        <v>2</v>
      </c>
      <c r="O18" s="66">
        <f>O19</f>
        <v>2166.5</v>
      </c>
      <c r="P18" s="66">
        <f t="shared" ref="P18:Q18" si="2">P19</f>
        <v>0</v>
      </c>
      <c r="Q18" s="66">
        <f t="shared" si="2"/>
        <v>2166.5</v>
      </c>
      <c r="R18" s="84"/>
      <c r="S18" s="22"/>
    </row>
    <row r="19" spans="1:19" s="23" customFormat="1" ht="30.75" customHeight="1" x14ac:dyDescent="0.2">
      <c r="A19" s="18"/>
      <c r="B19" s="140" t="s">
        <v>61</v>
      </c>
      <c r="C19" s="141"/>
      <c r="D19" s="141"/>
      <c r="E19" s="141"/>
      <c r="F19" s="141"/>
      <c r="G19" s="141"/>
      <c r="H19" s="141"/>
      <c r="I19" s="134"/>
      <c r="J19" s="19">
        <v>650</v>
      </c>
      <c r="K19" s="67">
        <v>1</v>
      </c>
      <c r="L19" s="67">
        <v>2</v>
      </c>
      <c r="M19" s="20" t="s">
        <v>103</v>
      </c>
      <c r="N19" s="21" t="s">
        <v>2</v>
      </c>
      <c r="O19" s="68">
        <f>O20</f>
        <v>2166.5</v>
      </c>
      <c r="P19" s="68">
        <f t="shared" ref="P19:Q19" si="3">P20</f>
        <v>0</v>
      </c>
      <c r="Q19" s="68">
        <f t="shared" si="3"/>
        <v>2166.5</v>
      </c>
      <c r="R19" s="75"/>
      <c r="S19" s="22"/>
    </row>
    <row r="20" spans="1:19" s="23" customFormat="1" ht="40.5" customHeight="1" x14ac:dyDescent="0.2">
      <c r="A20" s="18"/>
      <c r="B20" s="140" t="s">
        <v>62</v>
      </c>
      <c r="C20" s="141"/>
      <c r="D20" s="141"/>
      <c r="E20" s="141"/>
      <c r="F20" s="141"/>
      <c r="G20" s="141"/>
      <c r="H20" s="141"/>
      <c r="I20" s="134"/>
      <c r="J20" s="19">
        <v>650</v>
      </c>
      <c r="K20" s="67">
        <v>1</v>
      </c>
      <c r="L20" s="67">
        <v>2</v>
      </c>
      <c r="M20" s="20" t="s">
        <v>107</v>
      </c>
      <c r="N20" s="21" t="s">
        <v>2</v>
      </c>
      <c r="O20" s="68">
        <f>O21</f>
        <v>2166.5</v>
      </c>
      <c r="P20" s="68">
        <f t="shared" ref="P20:Q20" si="4">P21</f>
        <v>0</v>
      </c>
      <c r="Q20" s="68">
        <f t="shared" si="4"/>
        <v>2166.5</v>
      </c>
      <c r="R20" s="75"/>
      <c r="S20" s="22"/>
    </row>
    <row r="21" spans="1:19" s="23" customFormat="1" ht="17.25" customHeight="1" x14ac:dyDescent="0.2">
      <c r="A21" s="18"/>
      <c r="B21" s="141" t="s">
        <v>38</v>
      </c>
      <c r="C21" s="141"/>
      <c r="D21" s="141"/>
      <c r="E21" s="141"/>
      <c r="F21" s="141"/>
      <c r="G21" s="141"/>
      <c r="H21" s="141"/>
      <c r="I21" s="134"/>
      <c r="J21" s="19">
        <v>650</v>
      </c>
      <c r="K21" s="67">
        <v>1</v>
      </c>
      <c r="L21" s="67">
        <v>2</v>
      </c>
      <c r="M21" s="24" t="s">
        <v>104</v>
      </c>
      <c r="N21" s="21" t="s">
        <v>2</v>
      </c>
      <c r="O21" s="68">
        <f>O23</f>
        <v>2166.5</v>
      </c>
      <c r="P21" s="68">
        <f t="shared" ref="P21:Q21" si="5">P23</f>
        <v>0</v>
      </c>
      <c r="Q21" s="68">
        <f t="shared" si="5"/>
        <v>2166.5</v>
      </c>
      <c r="R21" s="75"/>
      <c r="S21" s="22"/>
    </row>
    <row r="22" spans="1:19" s="23" customFormat="1" ht="45.6" customHeight="1" x14ac:dyDescent="0.2">
      <c r="A22" s="18"/>
      <c r="B22" s="140" t="s">
        <v>63</v>
      </c>
      <c r="C22" s="141"/>
      <c r="D22" s="141"/>
      <c r="E22" s="141"/>
      <c r="F22" s="141"/>
      <c r="G22" s="141"/>
      <c r="H22" s="141"/>
      <c r="I22" s="134"/>
      <c r="J22" s="19">
        <v>650</v>
      </c>
      <c r="K22" s="67">
        <v>1</v>
      </c>
      <c r="L22" s="67">
        <v>2</v>
      </c>
      <c r="M22" s="24" t="s">
        <v>104</v>
      </c>
      <c r="N22" s="21">
        <v>100</v>
      </c>
      <c r="O22" s="68">
        <f>O23</f>
        <v>2166.5</v>
      </c>
      <c r="P22" s="68">
        <f t="shared" ref="P22:Q22" si="6">P23</f>
        <v>0</v>
      </c>
      <c r="Q22" s="68">
        <f t="shared" si="6"/>
        <v>2166.5</v>
      </c>
      <c r="R22" s="75"/>
      <c r="S22" s="22"/>
    </row>
    <row r="23" spans="1:19" s="23" customFormat="1" ht="19.899999999999999" customHeight="1" x14ac:dyDescent="0.2">
      <c r="A23" s="18"/>
      <c r="B23" s="141" t="s">
        <v>47</v>
      </c>
      <c r="C23" s="141"/>
      <c r="D23" s="141"/>
      <c r="E23" s="141"/>
      <c r="F23" s="141"/>
      <c r="G23" s="141"/>
      <c r="H23" s="141"/>
      <c r="I23" s="134"/>
      <c r="J23" s="19">
        <v>650</v>
      </c>
      <c r="K23" s="67">
        <v>1</v>
      </c>
      <c r="L23" s="67">
        <v>2</v>
      </c>
      <c r="M23" s="24" t="s">
        <v>104</v>
      </c>
      <c r="N23" s="21">
        <v>120</v>
      </c>
      <c r="O23" s="68">
        <v>2166.5</v>
      </c>
      <c r="P23" s="101">
        <v>0</v>
      </c>
      <c r="Q23" s="101">
        <f>O23+P23</f>
        <v>2166.5</v>
      </c>
      <c r="R23" s="75"/>
      <c r="S23" s="22"/>
    </row>
    <row r="24" spans="1:19" s="23" customFormat="1" ht="37.5" customHeight="1" x14ac:dyDescent="0.2">
      <c r="A24" s="18"/>
      <c r="B24" s="143" t="s">
        <v>99</v>
      </c>
      <c r="C24" s="153"/>
      <c r="D24" s="153"/>
      <c r="E24" s="153"/>
      <c r="F24" s="153"/>
      <c r="G24" s="153"/>
      <c r="H24" s="153"/>
      <c r="I24" s="154"/>
      <c r="J24" s="19">
        <v>650</v>
      </c>
      <c r="K24" s="67">
        <v>1</v>
      </c>
      <c r="L24" s="67">
        <v>3</v>
      </c>
      <c r="M24" s="24"/>
      <c r="N24" s="21"/>
      <c r="O24" s="68">
        <f t="shared" ref="O24:Q29" si="7">O25</f>
        <v>50</v>
      </c>
      <c r="P24" s="68">
        <f t="shared" si="7"/>
        <v>0</v>
      </c>
      <c r="Q24" s="68">
        <f t="shared" si="7"/>
        <v>50</v>
      </c>
      <c r="R24" s="75"/>
      <c r="S24" s="22"/>
    </row>
    <row r="25" spans="1:19" s="23" customFormat="1" ht="32.25" customHeight="1" x14ac:dyDescent="0.2">
      <c r="A25" s="18"/>
      <c r="B25" s="107" t="s">
        <v>177</v>
      </c>
      <c r="C25" s="148"/>
      <c r="D25" s="148"/>
      <c r="E25" s="148"/>
      <c r="F25" s="148"/>
      <c r="G25" s="148"/>
      <c r="H25" s="148"/>
      <c r="I25" s="149"/>
      <c r="J25" s="44">
        <v>650</v>
      </c>
      <c r="K25" s="69">
        <v>1</v>
      </c>
      <c r="L25" s="69">
        <v>3</v>
      </c>
      <c r="M25" s="42" t="s">
        <v>102</v>
      </c>
      <c r="N25" s="45"/>
      <c r="O25" s="70">
        <f t="shared" si="7"/>
        <v>50</v>
      </c>
      <c r="P25" s="70">
        <f t="shared" si="7"/>
        <v>0</v>
      </c>
      <c r="Q25" s="70">
        <f t="shared" si="7"/>
        <v>50</v>
      </c>
      <c r="R25" s="47"/>
      <c r="S25" s="22"/>
    </row>
    <row r="26" spans="1:19" s="23" customFormat="1" ht="32.25" customHeight="1" x14ac:dyDescent="0.2">
      <c r="A26" s="18"/>
      <c r="B26" s="143" t="s">
        <v>61</v>
      </c>
      <c r="C26" s="153"/>
      <c r="D26" s="153"/>
      <c r="E26" s="153"/>
      <c r="F26" s="153"/>
      <c r="G26" s="153"/>
      <c r="H26" s="153"/>
      <c r="I26" s="154"/>
      <c r="J26" s="19">
        <v>650</v>
      </c>
      <c r="K26" s="67">
        <v>1</v>
      </c>
      <c r="L26" s="67">
        <v>3</v>
      </c>
      <c r="M26" s="20" t="s">
        <v>103</v>
      </c>
      <c r="N26" s="21"/>
      <c r="O26" s="68">
        <f t="shared" si="7"/>
        <v>50</v>
      </c>
      <c r="P26" s="68">
        <f t="shared" si="7"/>
        <v>0</v>
      </c>
      <c r="Q26" s="68">
        <f t="shared" si="7"/>
        <v>50</v>
      </c>
      <c r="R26" s="75"/>
      <c r="S26" s="22"/>
    </row>
    <row r="27" spans="1:19" s="23" customFormat="1" ht="32.25" customHeight="1" x14ac:dyDescent="0.2">
      <c r="A27" s="18"/>
      <c r="B27" s="143" t="s">
        <v>100</v>
      </c>
      <c r="C27" s="153"/>
      <c r="D27" s="153"/>
      <c r="E27" s="153"/>
      <c r="F27" s="153"/>
      <c r="G27" s="153"/>
      <c r="H27" s="153"/>
      <c r="I27" s="154"/>
      <c r="J27" s="19">
        <v>650</v>
      </c>
      <c r="K27" s="67">
        <v>1</v>
      </c>
      <c r="L27" s="67">
        <v>3</v>
      </c>
      <c r="M27" s="20" t="s">
        <v>105</v>
      </c>
      <c r="N27" s="21"/>
      <c r="O27" s="68">
        <f t="shared" si="7"/>
        <v>50</v>
      </c>
      <c r="P27" s="68">
        <f t="shared" si="7"/>
        <v>0</v>
      </c>
      <c r="Q27" s="68">
        <f t="shared" si="7"/>
        <v>50</v>
      </c>
      <c r="R27" s="75"/>
      <c r="S27" s="22"/>
    </row>
    <row r="28" spans="1:19" s="23" customFormat="1" ht="21" customHeight="1" x14ac:dyDescent="0.2">
      <c r="A28" s="18"/>
      <c r="B28" s="143" t="s">
        <v>40</v>
      </c>
      <c r="C28" s="153"/>
      <c r="D28" s="153"/>
      <c r="E28" s="153"/>
      <c r="F28" s="153"/>
      <c r="G28" s="153"/>
      <c r="H28" s="153"/>
      <c r="I28" s="154"/>
      <c r="J28" s="19">
        <v>650</v>
      </c>
      <c r="K28" s="67">
        <v>1</v>
      </c>
      <c r="L28" s="67">
        <v>3</v>
      </c>
      <c r="M28" s="20" t="s">
        <v>106</v>
      </c>
      <c r="N28" s="21"/>
      <c r="O28" s="68">
        <f t="shared" si="7"/>
        <v>50</v>
      </c>
      <c r="P28" s="68">
        <f t="shared" si="7"/>
        <v>0</v>
      </c>
      <c r="Q28" s="68">
        <f t="shared" si="7"/>
        <v>50</v>
      </c>
      <c r="R28" s="75"/>
      <c r="S28" s="22"/>
    </row>
    <row r="29" spans="1:19" s="23" customFormat="1" ht="32.25" customHeight="1" x14ac:dyDescent="0.2">
      <c r="A29" s="18"/>
      <c r="B29" s="143" t="s">
        <v>65</v>
      </c>
      <c r="C29" s="153"/>
      <c r="D29" s="153"/>
      <c r="E29" s="153"/>
      <c r="F29" s="153"/>
      <c r="G29" s="153"/>
      <c r="H29" s="153"/>
      <c r="I29" s="154"/>
      <c r="J29" s="19">
        <v>650</v>
      </c>
      <c r="K29" s="67">
        <v>1</v>
      </c>
      <c r="L29" s="67">
        <v>3</v>
      </c>
      <c r="M29" s="20" t="s">
        <v>106</v>
      </c>
      <c r="N29" s="21">
        <v>100</v>
      </c>
      <c r="O29" s="68">
        <f t="shared" si="7"/>
        <v>50</v>
      </c>
      <c r="P29" s="68">
        <f t="shared" si="7"/>
        <v>0</v>
      </c>
      <c r="Q29" s="68">
        <f t="shared" si="7"/>
        <v>50</v>
      </c>
      <c r="R29" s="75"/>
      <c r="S29" s="22"/>
    </row>
    <row r="30" spans="1:19" s="23" customFormat="1" ht="32.25" customHeight="1" x14ac:dyDescent="0.2">
      <c r="A30" s="18"/>
      <c r="B30" s="134" t="s">
        <v>47</v>
      </c>
      <c r="C30" s="153"/>
      <c r="D30" s="153"/>
      <c r="E30" s="153"/>
      <c r="F30" s="153"/>
      <c r="G30" s="153"/>
      <c r="H30" s="153"/>
      <c r="I30" s="154"/>
      <c r="J30" s="19">
        <v>650</v>
      </c>
      <c r="K30" s="67">
        <v>1</v>
      </c>
      <c r="L30" s="67">
        <v>3</v>
      </c>
      <c r="M30" s="20" t="s">
        <v>106</v>
      </c>
      <c r="N30" s="21">
        <v>120</v>
      </c>
      <c r="O30" s="68">
        <v>50</v>
      </c>
      <c r="P30" s="101">
        <v>0</v>
      </c>
      <c r="Q30" s="101">
        <f>O30+P30</f>
        <v>50</v>
      </c>
      <c r="R30" s="75"/>
      <c r="S30" s="22"/>
    </row>
    <row r="31" spans="1:19" s="23" customFormat="1" ht="42" customHeight="1" x14ac:dyDescent="0.2">
      <c r="A31" s="18"/>
      <c r="B31" s="141" t="s">
        <v>24</v>
      </c>
      <c r="C31" s="141"/>
      <c r="D31" s="141"/>
      <c r="E31" s="141"/>
      <c r="F31" s="141"/>
      <c r="G31" s="141"/>
      <c r="H31" s="141"/>
      <c r="I31" s="134"/>
      <c r="J31" s="19">
        <v>650</v>
      </c>
      <c r="K31" s="67">
        <v>1</v>
      </c>
      <c r="L31" s="67">
        <v>4</v>
      </c>
      <c r="M31" s="24" t="s">
        <v>39</v>
      </c>
      <c r="N31" s="21" t="s">
        <v>2</v>
      </c>
      <c r="O31" s="68">
        <f>O32</f>
        <v>14485</v>
      </c>
      <c r="P31" s="68">
        <f t="shared" ref="P31:Q34" si="8">P32</f>
        <v>300</v>
      </c>
      <c r="Q31" s="68">
        <f>Q32</f>
        <v>14785</v>
      </c>
      <c r="R31" s="75"/>
      <c r="S31" s="22"/>
    </row>
    <row r="32" spans="1:19" s="23" customFormat="1" ht="40.5" customHeight="1" x14ac:dyDescent="0.2">
      <c r="A32" s="18"/>
      <c r="B32" s="158" t="s">
        <v>176</v>
      </c>
      <c r="C32" s="158"/>
      <c r="D32" s="158"/>
      <c r="E32" s="158"/>
      <c r="F32" s="158"/>
      <c r="G32" s="158"/>
      <c r="H32" s="158"/>
      <c r="I32" s="107"/>
      <c r="J32" s="44">
        <v>650</v>
      </c>
      <c r="K32" s="69">
        <v>1</v>
      </c>
      <c r="L32" s="69">
        <v>4</v>
      </c>
      <c r="M32" s="42" t="s">
        <v>102</v>
      </c>
      <c r="N32" s="45" t="s">
        <v>2</v>
      </c>
      <c r="O32" s="70">
        <f>O33</f>
        <v>14485</v>
      </c>
      <c r="P32" s="70">
        <f t="shared" si="8"/>
        <v>300</v>
      </c>
      <c r="Q32" s="70">
        <f t="shared" si="8"/>
        <v>14785</v>
      </c>
      <c r="R32" s="47"/>
      <c r="S32" s="22"/>
    </row>
    <row r="33" spans="1:19" ht="29.25" customHeight="1" x14ac:dyDescent="0.2">
      <c r="A33" s="8"/>
      <c r="B33" s="119" t="s">
        <v>61</v>
      </c>
      <c r="C33" s="113"/>
      <c r="D33" s="113"/>
      <c r="E33" s="113"/>
      <c r="F33" s="113"/>
      <c r="G33" s="113"/>
      <c r="H33" s="113"/>
      <c r="I33" s="114"/>
      <c r="J33" s="9">
        <v>650</v>
      </c>
      <c r="K33" s="63">
        <v>1</v>
      </c>
      <c r="L33" s="63">
        <v>4</v>
      </c>
      <c r="M33" s="17" t="s">
        <v>103</v>
      </c>
      <c r="N33" s="10" t="s">
        <v>2</v>
      </c>
      <c r="O33" s="64">
        <f>O34</f>
        <v>14485</v>
      </c>
      <c r="P33" s="64">
        <f t="shared" si="8"/>
        <v>300</v>
      </c>
      <c r="Q33" s="64">
        <f t="shared" si="8"/>
        <v>14785</v>
      </c>
      <c r="R33" s="11"/>
      <c r="S33" s="14"/>
    </row>
    <row r="34" spans="1:19" ht="39.75" customHeight="1" x14ac:dyDescent="0.2">
      <c r="A34" s="8"/>
      <c r="B34" s="119" t="s">
        <v>64</v>
      </c>
      <c r="C34" s="113"/>
      <c r="D34" s="113"/>
      <c r="E34" s="113"/>
      <c r="F34" s="113"/>
      <c r="G34" s="113"/>
      <c r="H34" s="113"/>
      <c r="I34" s="114"/>
      <c r="J34" s="9">
        <v>650</v>
      </c>
      <c r="K34" s="63">
        <v>1</v>
      </c>
      <c r="L34" s="63">
        <v>4</v>
      </c>
      <c r="M34" s="17" t="s">
        <v>107</v>
      </c>
      <c r="N34" s="10" t="s">
        <v>2</v>
      </c>
      <c r="O34" s="64">
        <f>O35</f>
        <v>14485</v>
      </c>
      <c r="P34" s="64">
        <f t="shared" si="8"/>
        <v>300</v>
      </c>
      <c r="Q34" s="64">
        <f t="shared" si="8"/>
        <v>14785</v>
      </c>
      <c r="R34" s="11"/>
      <c r="S34" s="14"/>
    </row>
    <row r="35" spans="1:19" ht="17.25" customHeight="1" x14ac:dyDescent="0.2">
      <c r="A35" s="8"/>
      <c r="B35" s="113" t="s">
        <v>23</v>
      </c>
      <c r="C35" s="113"/>
      <c r="D35" s="113"/>
      <c r="E35" s="113"/>
      <c r="F35" s="113"/>
      <c r="G35" s="113"/>
      <c r="H35" s="113"/>
      <c r="I35" s="114"/>
      <c r="J35" s="9">
        <v>650</v>
      </c>
      <c r="K35" s="63">
        <v>1</v>
      </c>
      <c r="L35" s="63">
        <v>4</v>
      </c>
      <c r="M35" s="16" t="s">
        <v>108</v>
      </c>
      <c r="N35" s="10" t="s">
        <v>2</v>
      </c>
      <c r="O35" s="64">
        <f>O36+O38</f>
        <v>14485</v>
      </c>
      <c r="P35" s="64">
        <f t="shared" ref="P35:Q35" si="9">P36+P38</f>
        <v>300</v>
      </c>
      <c r="Q35" s="64">
        <f t="shared" si="9"/>
        <v>14785</v>
      </c>
      <c r="R35" s="11"/>
      <c r="S35" s="14"/>
    </row>
    <row r="36" spans="1:19" ht="48.75" customHeight="1" x14ac:dyDescent="0.2">
      <c r="A36" s="8"/>
      <c r="B36" s="119" t="s">
        <v>63</v>
      </c>
      <c r="C36" s="113"/>
      <c r="D36" s="113"/>
      <c r="E36" s="113"/>
      <c r="F36" s="113"/>
      <c r="G36" s="113"/>
      <c r="H36" s="113"/>
      <c r="I36" s="114"/>
      <c r="J36" s="9">
        <v>650</v>
      </c>
      <c r="K36" s="63">
        <v>1</v>
      </c>
      <c r="L36" s="63">
        <v>4</v>
      </c>
      <c r="M36" s="16" t="s">
        <v>108</v>
      </c>
      <c r="N36" s="10">
        <v>100</v>
      </c>
      <c r="O36" s="64">
        <f>O37</f>
        <v>14260</v>
      </c>
      <c r="P36" s="64">
        <f t="shared" ref="P36:Q36" si="10">P37</f>
        <v>0</v>
      </c>
      <c r="Q36" s="64">
        <f t="shared" si="10"/>
        <v>14260</v>
      </c>
      <c r="R36" s="11"/>
      <c r="S36" s="14"/>
    </row>
    <row r="37" spans="1:19" ht="24.75" customHeight="1" x14ac:dyDescent="0.2">
      <c r="A37" s="8"/>
      <c r="B37" s="119" t="s">
        <v>47</v>
      </c>
      <c r="C37" s="113"/>
      <c r="D37" s="113"/>
      <c r="E37" s="113"/>
      <c r="F37" s="113"/>
      <c r="G37" s="113"/>
      <c r="H37" s="113"/>
      <c r="I37" s="114"/>
      <c r="J37" s="9">
        <v>650</v>
      </c>
      <c r="K37" s="63">
        <v>1</v>
      </c>
      <c r="L37" s="63">
        <v>4</v>
      </c>
      <c r="M37" s="16" t="s">
        <v>108</v>
      </c>
      <c r="N37" s="10">
        <v>120</v>
      </c>
      <c r="O37" s="64">
        <v>14260</v>
      </c>
      <c r="P37" s="100">
        <v>0</v>
      </c>
      <c r="Q37" s="100">
        <f>O37+P37</f>
        <v>14260</v>
      </c>
      <c r="R37" s="11"/>
      <c r="S37" s="14"/>
    </row>
    <row r="38" spans="1:19" s="23" customFormat="1" ht="20.25" customHeight="1" x14ac:dyDescent="0.2">
      <c r="A38" s="18"/>
      <c r="B38" s="140" t="s">
        <v>66</v>
      </c>
      <c r="C38" s="141"/>
      <c r="D38" s="141"/>
      <c r="E38" s="141"/>
      <c r="F38" s="141"/>
      <c r="G38" s="141"/>
      <c r="H38" s="141"/>
      <c r="I38" s="134"/>
      <c r="J38" s="19">
        <v>650</v>
      </c>
      <c r="K38" s="67">
        <v>1</v>
      </c>
      <c r="L38" s="67">
        <v>4</v>
      </c>
      <c r="M38" s="16" t="s">
        <v>108</v>
      </c>
      <c r="N38" s="21">
        <v>800</v>
      </c>
      <c r="O38" s="68">
        <f>O39</f>
        <v>225</v>
      </c>
      <c r="P38" s="68">
        <f t="shared" ref="P38:Q38" si="11">P39</f>
        <v>300</v>
      </c>
      <c r="Q38" s="68">
        <f t="shared" si="11"/>
        <v>525</v>
      </c>
      <c r="R38" s="75"/>
      <c r="S38" s="22"/>
    </row>
    <row r="39" spans="1:19" s="23" customFormat="1" ht="20.25" customHeight="1" x14ac:dyDescent="0.2">
      <c r="A39" s="18"/>
      <c r="B39" s="140" t="s">
        <v>49</v>
      </c>
      <c r="C39" s="141"/>
      <c r="D39" s="141"/>
      <c r="E39" s="141"/>
      <c r="F39" s="141"/>
      <c r="G39" s="141"/>
      <c r="H39" s="141"/>
      <c r="I39" s="134"/>
      <c r="J39" s="19">
        <v>650</v>
      </c>
      <c r="K39" s="67">
        <v>1</v>
      </c>
      <c r="L39" s="67">
        <v>4</v>
      </c>
      <c r="M39" s="16" t="s">
        <v>108</v>
      </c>
      <c r="N39" s="21">
        <v>850</v>
      </c>
      <c r="O39" s="68">
        <v>225</v>
      </c>
      <c r="P39" s="101">
        <v>300</v>
      </c>
      <c r="Q39" s="101">
        <f>O39+P39</f>
        <v>525</v>
      </c>
      <c r="R39" s="75"/>
      <c r="S39" s="22"/>
    </row>
    <row r="40" spans="1:19" s="23" customFormat="1" ht="26.25" customHeight="1" x14ac:dyDescent="0.2">
      <c r="A40" s="18"/>
      <c r="B40" s="143" t="s">
        <v>52</v>
      </c>
      <c r="C40" s="153"/>
      <c r="D40" s="153"/>
      <c r="E40" s="153"/>
      <c r="F40" s="153"/>
      <c r="G40" s="153"/>
      <c r="H40" s="153"/>
      <c r="I40" s="154"/>
      <c r="J40" s="19">
        <v>650</v>
      </c>
      <c r="K40" s="67">
        <v>1</v>
      </c>
      <c r="L40" s="67">
        <v>6</v>
      </c>
      <c r="M40" s="20" t="s">
        <v>39</v>
      </c>
      <c r="N40" s="21">
        <v>0</v>
      </c>
      <c r="O40" s="68">
        <f>O41+O47</f>
        <v>42.400000000000006</v>
      </c>
      <c r="P40" s="68">
        <f t="shared" ref="P40:Q40" si="12">P41+P47</f>
        <v>0</v>
      </c>
      <c r="Q40" s="68">
        <f t="shared" si="12"/>
        <v>42.400000000000006</v>
      </c>
      <c r="R40" s="75"/>
      <c r="S40" s="22"/>
    </row>
    <row r="41" spans="1:19" s="23" customFormat="1" ht="30.75" customHeight="1" x14ac:dyDescent="0.2">
      <c r="A41" s="18"/>
      <c r="B41" s="107" t="s">
        <v>176</v>
      </c>
      <c r="C41" s="148"/>
      <c r="D41" s="148"/>
      <c r="E41" s="148"/>
      <c r="F41" s="148"/>
      <c r="G41" s="148"/>
      <c r="H41" s="148"/>
      <c r="I41" s="149"/>
      <c r="J41" s="44">
        <v>650</v>
      </c>
      <c r="K41" s="69">
        <v>1</v>
      </c>
      <c r="L41" s="69">
        <v>6</v>
      </c>
      <c r="M41" s="42" t="s">
        <v>102</v>
      </c>
      <c r="N41" s="45">
        <v>0</v>
      </c>
      <c r="O41" s="70">
        <f t="shared" ref="O41:Q45" si="13">O42</f>
        <v>23.1</v>
      </c>
      <c r="P41" s="70">
        <f t="shared" si="13"/>
        <v>0</v>
      </c>
      <c r="Q41" s="70">
        <f t="shared" si="13"/>
        <v>23.1</v>
      </c>
      <c r="R41" s="47"/>
      <c r="S41" s="22"/>
    </row>
    <row r="42" spans="1:19" s="23" customFormat="1" ht="33" customHeight="1" x14ac:dyDescent="0.2">
      <c r="A42" s="18"/>
      <c r="B42" s="143" t="s">
        <v>61</v>
      </c>
      <c r="C42" s="153"/>
      <c r="D42" s="153"/>
      <c r="E42" s="153"/>
      <c r="F42" s="153"/>
      <c r="G42" s="153"/>
      <c r="H42" s="153"/>
      <c r="I42" s="154"/>
      <c r="J42" s="19">
        <v>650</v>
      </c>
      <c r="K42" s="67">
        <v>1</v>
      </c>
      <c r="L42" s="67">
        <v>6</v>
      </c>
      <c r="M42" s="20" t="s">
        <v>103</v>
      </c>
      <c r="N42" s="21">
        <v>0</v>
      </c>
      <c r="O42" s="68">
        <f t="shared" si="13"/>
        <v>23.1</v>
      </c>
      <c r="P42" s="68">
        <f t="shared" si="13"/>
        <v>0</v>
      </c>
      <c r="Q42" s="68">
        <f t="shared" si="13"/>
        <v>23.1</v>
      </c>
      <c r="R42" s="75"/>
      <c r="S42" s="22"/>
    </row>
    <row r="43" spans="1:19" s="23" customFormat="1" ht="27" customHeight="1" x14ac:dyDescent="0.2">
      <c r="A43" s="18"/>
      <c r="B43" s="143" t="s">
        <v>75</v>
      </c>
      <c r="C43" s="153"/>
      <c r="D43" s="153"/>
      <c r="E43" s="153"/>
      <c r="F43" s="153"/>
      <c r="G43" s="153"/>
      <c r="H43" s="153"/>
      <c r="I43" s="154"/>
      <c r="J43" s="19">
        <v>650</v>
      </c>
      <c r="K43" s="67">
        <v>1</v>
      </c>
      <c r="L43" s="67">
        <v>6</v>
      </c>
      <c r="M43" s="20" t="s">
        <v>109</v>
      </c>
      <c r="N43" s="21">
        <v>0</v>
      </c>
      <c r="O43" s="68">
        <f t="shared" si="13"/>
        <v>23.1</v>
      </c>
      <c r="P43" s="68">
        <f t="shared" si="13"/>
        <v>0</v>
      </c>
      <c r="Q43" s="68">
        <f t="shared" si="13"/>
        <v>23.1</v>
      </c>
      <c r="R43" s="75"/>
      <c r="S43" s="22"/>
    </row>
    <row r="44" spans="1:19" s="23" customFormat="1" ht="50.25" customHeight="1" x14ac:dyDescent="0.2">
      <c r="A44" s="18"/>
      <c r="B44" s="143" t="s">
        <v>46</v>
      </c>
      <c r="C44" s="153"/>
      <c r="D44" s="153"/>
      <c r="E44" s="153"/>
      <c r="F44" s="153"/>
      <c r="G44" s="153"/>
      <c r="H44" s="153"/>
      <c r="I44" s="154"/>
      <c r="J44" s="19">
        <v>650</v>
      </c>
      <c r="K44" s="67">
        <v>1</v>
      </c>
      <c r="L44" s="67">
        <v>6</v>
      </c>
      <c r="M44" s="20" t="s">
        <v>110</v>
      </c>
      <c r="N44" s="21">
        <v>0</v>
      </c>
      <c r="O44" s="68">
        <f t="shared" si="13"/>
        <v>23.1</v>
      </c>
      <c r="P44" s="68">
        <f t="shared" si="13"/>
        <v>0</v>
      </c>
      <c r="Q44" s="68">
        <f t="shared" si="13"/>
        <v>23.1</v>
      </c>
      <c r="R44" s="75"/>
      <c r="S44" s="22"/>
    </row>
    <row r="45" spans="1:19" s="23" customFormat="1" ht="19.5" customHeight="1" x14ac:dyDescent="0.2">
      <c r="A45" s="18"/>
      <c r="B45" s="143" t="s">
        <v>71</v>
      </c>
      <c r="C45" s="153"/>
      <c r="D45" s="153"/>
      <c r="E45" s="153"/>
      <c r="F45" s="153"/>
      <c r="G45" s="153"/>
      <c r="H45" s="153"/>
      <c r="I45" s="154"/>
      <c r="J45" s="19">
        <v>650</v>
      </c>
      <c r="K45" s="67">
        <v>1</v>
      </c>
      <c r="L45" s="67">
        <v>6</v>
      </c>
      <c r="M45" s="20" t="s">
        <v>110</v>
      </c>
      <c r="N45" s="21">
        <v>500</v>
      </c>
      <c r="O45" s="68">
        <f t="shared" si="13"/>
        <v>23.1</v>
      </c>
      <c r="P45" s="68">
        <f t="shared" si="13"/>
        <v>0</v>
      </c>
      <c r="Q45" s="68">
        <f t="shared" si="13"/>
        <v>23.1</v>
      </c>
      <c r="R45" s="75"/>
      <c r="S45" s="22"/>
    </row>
    <row r="46" spans="1:19" s="23" customFormat="1" ht="18.75" customHeight="1" x14ac:dyDescent="0.2">
      <c r="A46" s="18"/>
      <c r="B46" s="143" t="s">
        <v>1</v>
      </c>
      <c r="C46" s="153"/>
      <c r="D46" s="153"/>
      <c r="E46" s="153"/>
      <c r="F46" s="153"/>
      <c r="G46" s="153"/>
      <c r="H46" s="153"/>
      <c r="I46" s="154"/>
      <c r="J46" s="19">
        <v>650</v>
      </c>
      <c r="K46" s="67">
        <v>1</v>
      </c>
      <c r="L46" s="67">
        <v>6</v>
      </c>
      <c r="M46" s="20" t="s">
        <v>110</v>
      </c>
      <c r="N46" s="21">
        <v>540</v>
      </c>
      <c r="O46" s="68">
        <v>23.1</v>
      </c>
      <c r="P46" s="101">
        <v>0</v>
      </c>
      <c r="Q46" s="101">
        <f>O46+P46</f>
        <v>23.1</v>
      </c>
      <c r="R46" s="75"/>
      <c r="S46" s="22"/>
    </row>
    <row r="47" spans="1:19" ht="16.5" customHeight="1" x14ac:dyDescent="0.2">
      <c r="A47" s="8"/>
      <c r="B47" s="110" t="s">
        <v>67</v>
      </c>
      <c r="C47" s="111"/>
      <c r="D47" s="111"/>
      <c r="E47" s="111"/>
      <c r="F47" s="111"/>
      <c r="G47" s="111"/>
      <c r="H47" s="111"/>
      <c r="I47" s="112"/>
      <c r="J47" s="9">
        <v>650</v>
      </c>
      <c r="K47" s="63">
        <v>1</v>
      </c>
      <c r="L47" s="63">
        <v>6</v>
      </c>
      <c r="M47" s="17" t="s">
        <v>68</v>
      </c>
      <c r="N47" s="10">
        <v>0</v>
      </c>
      <c r="O47" s="64">
        <f>O48</f>
        <v>19.3</v>
      </c>
      <c r="P47" s="64">
        <f t="shared" ref="P47:Q50" si="14">P48</f>
        <v>0</v>
      </c>
      <c r="Q47" s="64">
        <f t="shared" si="14"/>
        <v>19.3</v>
      </c>
      <c r="R47" s="11"/>
      <c r="S47" s="14"/>
    </row>
    <row r="48" spans="1:19" ht="36" customHeight="1" x14ac:dyDescent="0.25">
      <c r="A48" s="8"/>
      <c r="B48" s="110" t="s">
        <v>112</v>
      </c>
      <c r="C48" s="155"/>
      <c r="D48" s="155"/>
      <c r="E48" s="155"/>
      <c r="F48" s="155"/>
      <c r="G48" s="155"/>
      <c r="H48" s="155"/>
      <c r="I48" s="156"/>
      <c r="J48" s="9">
        <v>650</v>
      </c>
      <c r="K48" s="63">
        <v>1</v>
      </c>
      <c r="L48" s="63">
        <v>6</v>
      </c>
      <c r="M48" s="16" t="s">
        <v>111</v>
      </c>
      <c r="N48" s="10">
        <v>0</v>
      </c>
      <c r="O48" s="64">
        <f>O49</f>
        <v>19.3</v>
      </c>
      <c r="P48" s="64">
        <f t="shared" si="14"/>
        <v>0</v>
      </c>
      <c r="Q48" s="64">
        <f t="shared" si="14"/>
        <v>19.3</v>
      </c>
      <c r="R48" s="11"/>
      <c r="S48" s="14"/>
    </row>
    <row r="49" spans="1:19" ht="55.5" customHeight="1" x14ac:dyDescent="0.2">
      <c r="A49" s="8"/>
      <c r="B49" s="113" t="s">
        <v>46</v>
      </c>
      <c r="C49" s="113"/>
      <c r="D49" s="113"/>
      <c r="E49" s="113"/>
      <c r="F49" s="113"/>
      <c r="G49" s="113"/>
      <c r="H49" s="113"/>
      <c r="I49" s="114"/>
      <c r="J49" s="9">
        <v>650</v>
      </c>
      <c r="K49" s="63">
        <v>1</v>
      </c>
      <c r="L49" s="63">
        <v>6</v>
      </c>
      <c r="M49" s="16" t="s">
        <v>113</v>
      </c>
      <c r="N49" s="10">
        <v>0</v>
      </c>
      <c r="O49" s="64">
        <f>O50</f>
        <v>19.3</v>
      </c>
      <c r="P49" s="64">
        <f t="shared" si="14"/>
        <v>0</v>
      </c>
      <c r="Q49" s="64">
        <f t="shared" si="14"/>
        <v>19.3</v>
      </c>
      <c r="R49" s="11"/>
      <c r="S49" s="14"/>
    </row>
    <row r="50" spans="1:19" ht="18.75" customHeight="1" x14ac:dyDescent="0.2">
      <c r="A50" s="8"/>
      <c r="B50" s="110" t="s">
        <v>71</v>
      </c>
      <c r="C50" s="111"/>
      <c r="D50" s="111"/>
      <c r="E50" s="111"/>
      <c r="F50" s="111"/>
      <c r="G50" s="111"/>
      <c r="H50" s="111"/>
      <c r="I50" s="112"/>
      <c r="J50" s="9">
        <v>650</v>
      </c>
      <c r="K50" s="63">
        <v>1</v>
      </c>
      <c r="L50" s="63">
        <v>6</v>
      </c>
      <c r="M50" s="16" t="s">
        <v>113</v>
      </c>
      <c r="N50" s="10">
        <v>500</v>
      </c>
      <c r="O50" s="64">
        <f>O51</f>
        <v>19.3</v>
      </c>
      <c r="P50" s="64">
        <f t="shared" si="14"/>
        <v>0</v>
      </c>
      <c r="Q50" s="64">
        <f t="shared" si="14"/>
        <v>19.3</v>
      </c>
      <c r="R50" s="11"/>
      <c r="S50" s="14"/>
    </row>
    <row r="51" spans="1:19" ht="21" customHeight="1" thickBot="1" x14ac:dyDescent="0.25">
      <c r="A51" s="8"/>
      <c r="B51" s="146" t="s">
        <v>1</v>
      </c>
      <c r="C51" s="146"/>
      <c r="D51" s="146"/>
      <c r="E51" s="146"/>
      <c r="F51" s="146"/>
      <c r="G51" s="146"/>
      <c r="H51" s="146"/>
      <c r="I51" s="147"/>
      <c r="J51" s="9">
        <v>650</v>
      </c>
      <c r="K51" s="63">
        <v>1</v>
      </c>
      <c r="L51" s="63">
        <v>6</v>
      </c>
      <c r="M51" s="16" t="s">
        <v>113</v>
      </c>
      <c r="N51" s="10">
        <v>540</v>
      </c>
      <c r="O51" s="64">
        <v>19.3</v>
      </c>
      <c r="P51" s="100">
        <v>0</v>
      </c>
      <c r="Q51" s="100">
        <f>O51+P51</f>
        <v>19.3</v>
      </c>
      <c r="R51" s="11"/>
      <c r="S51" s="14"/>
    </row>
    <row r="52" spans="1:19" ht="14.25" customHeight="1" x14ac:dyDescent="0.2">
      <c r="A52" s="8"/>
      <c r="B52" s="141" t="s">
        <v>22</v>
      </c>
      <c r="C52" s="141"/>
      <c r="D52" s="141"/>
      <c r="E52" s="141"/>
      <c r="F52" s="141"/>
      <c r="G52" s="141"/>
      <c r="H52" s="141"/>
      <c r="I52" s="134"/>
      <c r="J52" s="19">
        <v>650</v>
      </c>
      <c r="K52" s="67">
        <v>1</v>
      </c>
      <c r="L52" s="67">
        <v>11</v>
      </c>
      <c r="M52" s="24" t="s">
        <v>39</v>
      </c>
      <c r="N52" s="21" t="s">
        <v>2</v>
      </c>
      <c r="O52" s="68">
        <f>O53</f>
        <v>10</v>
      </c>
      <c r="P52" s="68">
        <f t="shared" ref="P52:Q54" si="15">P53</f>
        <v>0</v>
      </c>
      <c r="Q52" s="68">
        <f t="shared" si="15"/>
        <v>10</v>
      </c>
      <c r="R52" s="75"/>
      <c r="S52" s="14"/>
    </row>
    <row r="53" spans="1:19" ht="19.5" customHeight="1" x14ac:dyDescent="0.2">
      <c r="A53" s="8"/>
      <c r="B53" s="160" t="s">
        <v>67</v>
      </c>
      <c r="C53" s="108"/>
      <c r="D53" s="108"/>
      <c r="E53" s="108"/>
      <c r="F53" s="108"/>
      <c r="G53" s="108"/>
      <c r="H53" s="108"/>
      <c r="I53" s="109"/>
      <c r="J53" s="44">
        <v>650</v>
      </c>
      <c r="K53" s="69">
        <v>1</v>
      </c>
      <c r="L53" s="69">
        <v>11</v>
      </c>
      <c r="M53" s="42" t="s">
        <v>68</v>
      </c>
      <c r="N53" s="45">
        <v>0</v>
      </c>
      <c r="O53" s="70">
        <f>O54</f>
        <v>10</v>
      </c>
      <c r="P53" s="70">
        <f t="shared" si="15"/>
        <v>0</v>
      </c>
      <c r="Q53" s="70">
        <f t="shared" si="15"/>
        <v>10</v>
      </c>
      <c r="R53" s="47"/>
      <c r="S53" s="14"/>
    </row>
    <row r="54" spans="1:19" ht="35.25" customHeight="1" x14ac:dyDescent="0.2">
      <c r="A54" s="8"/>
      <c r="B54" s="110" t="s">
        <v>69</v>
      </c>
      <c r="C54" s="111"/>
      <c r="D54" s="111"/>
      <c r="E54" s="111"/>
      <c r="F54" s="111"/>
      <c r="G54" s="111"/>
      <c r="H54" s="111"/>
      <c r="I54" s="112"/>
      <c r="J54" s="9">
        <v>650</v>
      </c>
      <c r="K54" s="63">
        <v>1</v>
      </c>
      <c r="L54" s="63">
        <v>11</v>
      </c>
      <c r="M54" s="17" t="s">
        <v>70</v>
      </c>
      <c r="N54" s="10">
        <v>0</v>
      </c>
      <c r="O54" s="64">
        <f>O55</f>
        <v>10</v>
      </c>
      <c r="P54" s="64">
        <f t="shared" si="15"/>
        <v>0</v>
      </c>
      <c r="Q54" s="64">
        <f t="shared" si="15"/>
        <v>10</v>
      </c>
      <c r="R54" s="11"/>
      <c r="S54" s="14"/>
    </row>
    <row r="55" spans="1:19" ht="25.5" customHeight="1" x14ac:dyDescent="0.2">
      <c r="A55" s="8"/>
      <c r="B55" s="110" t="s">
        <v>115</v>
      </c>
      <c r="C55" s="111"/>
      <c r="D55" s="111"/>
      <c r="E55" s="111"/>
      <c r="F55" s="111"/>
      <c r="G55" s="111"/>
      <c r="H55" s="111"/>
      <c r="I55" s="112"/>
      <c r="J55" s="9">
        <v>650</v>
      </c>
      <c r="K55" s="63">
        <v>1</v>
      </c>
      <c r="L55" s="63">
        <v>11</v>
      </c>
      <c r="M55" s="17" t="s">
        <v>114</v>
      </c>
      <c r="N55" s="10">
        <v>0</v>
      </c>
      <c r="O55" s="64">
        <f>O56</f>
        <v>10</v>
      </c>
      <c r="P55" s="64">
        <f t="shared" ref="P55:Q55" si="16">P56</f>
        <v>0</v>
      </c>
      <c r="Q55" s="64">
        <f t="shared" si="16"/>
        <v>10</v>
      </c>
      <c r="R55" s="11"/>
      <c r="S55" s="14"/>
    </row>
    <row r="56" spans="1:19" ht="19.5" customHeight="1" x14ac:dyDescent="0.2">
      <c r="A56" s="8"/>
      <c r="B56" s="110" t="s">
        <v>66</v>
      </c>
      <c r="C56" s="111"/>
      <c r="D56" s="111"/>
      <c r="E56" s="111"/>
      <c r="F56" s="111"/>
      <c r="G56" s="111"/>
      <c r="H56" s="111"/>
      <c r="I56" s="112"/>
      <c r="J56" s="9">
        <v>650</v>
      </c>
      <c r="K56" s="63">
        <v>1</v>
      </c>
      <c r="L56" s="63">
        <v>11</v>
      </c>
      <c r="M56" s="17" t="s">
        <v>114</v>
      </c>
      <c r="N56" s="10">
        <v>800</v>
      </c>
      <c r="O56" s="64">
        <f>O57</f>
        <v>10</v>
      </c>
      <c r="P56" s="64">
        <f t="shared" ref="P56:Q56" si="17">P57</f>
        <v>0</v>
      </c>
      <c r="Q56" s="64">
        <f t="shared" si="17"/>
        <v>10</v>
      </c>
      <c r="R56" s="11"/>
      <c r="S56" s="14"/>
    </row>
    <row r="57" spans="1:19" ht="16.5" customHeight="1" x14ac:dyDescent="0.2">
      <c r="A57" s="8"/>
      <c r="B57" s="113" t="s">
        <v>20</v>
      </c>
      <c r="C57" s="113"/>
      <c r="D57" s="113"/>
      <c r="E57" s="113"/>
      <c r="F57" s="113"/>
      <c r="G57" s="113"/>
      <c r="H57" s="113"/>
      <c r="I57" s="114"/>
      <c r="J57" s="9">
        <v>650</v>
      </c>
      <c r="K57" s="63">
        <v>1</v>
      </c>
      <c r="L57" s="63">
        <v>11</v>
      </c>
      <c r="M57" s="17" t="s">
        <v>114</v>
      </c>
      <c r="N57" s="10" t="s">
        <v>19</v>
      </c>
      <c r="O57" s="64">
        <v>10</v>
      </c>
      <c r="P57" s="100">
        <v>0</v>
      </c>
      <c r="Q57" s="100">
        <f>O57+P57</f>
        <v>10</v>
      </c>
      <c r="R57" s="11"/>
      <c r="S57" s="14"/>
    </row>
    <row r="58" spans="1:19" ht="16.5" customHeight="1" x14ac:dyDescent="0.2">
      <c r="A58" s="8"/>
      <c r="B58" s="110" t="s">
        <v>21</v>
      </c>
      <c r="C58" s="115"/>
      <c r="D58" s="115"/>
      <c r="E58" s="115"/>
      <c r="F58" s="115"/>
      <c r="G58" s="115"/>
      <c r="H58" s="115"/>
      <c r="I58" s="116"/>
      <c r="J58" s="9">
        <v>650</v>
      </c>
      <c r="K58" s="63">
        <v>1</v>
      </c>
      <c r="L58" s="63">
        <v>13</v>
      </c>
      <c r="M58" s="16" t="s">
        <v>39</v>
      </c>
      <c r="N58" s="10"/>
      <c r="O58" s="64">
        <f>O59+O76+O89+O70</f>
        <v>13226.199999999999</v>
      </c>
      <c r="P58" s="64">
        <f t="shared" ref="P58:Q58" si="18">P59+P76+P89+P70</f>
        <v>6291.9</v>
      </c>
      <c r="Q58" s="64">
        <f t="shared" si="18"/>
        <v>19518.099999999999</v>
      </c>
      <c r="R58" s="11"/>
      <c r="S58" s="14"/>
    </row>
    <row r="59" spans="1:19" ht="42.75" customHeight="1" x14ac:dyDescent="0.2">
      <c r="A59" s="8"/>
      <c r="B59" s="107" t="s">
        <v>186</v>
      </c>
      <c r="C59" s="132"/>
      <c r="D59" s="132"/>
      <c r="E59" s="132"/>
      <c r="F59" s="132"/>
      <c r="G59" s="132"/>
      <c r="H59" s="132"/>
      <c r="I59" s="133"/>
      <c r="J59" s="44">
        <v>650</v>
      </c>
      <c r="K59" s="69">
        <v>1</v>
      </c>
      <c r="L59" s="69">
        <v>13</v>
      </c>
      <c r="M59" s="46" t="s">
        <v>122</v>
      </c>
      <c r="N59" s="45"/>
      <c r="O59" s="70">
        <f>O60+O65</f>
        <v>10</v>
      </c>
      <c r="P59" s="70">
        <f t="shared" ref="P59:Q59" si="19">P60+P65</f>
        <v>-1.3</v>
      </c>
      <c r="Q59" s="70">
        <f t="shared" si="19"/>
        <v>8.6999999999999993</v>
      </c>
      <c r="R59" s="47"/>
      <c r="S59" s="14"/>
    </row>
    <row r="60" spans="1:19" ht="36" customHeight="1" x14ac:dyDescent="0.2">
      <c r="A60" s="8"/>
      <c r="B60" s="114" t="s">
        <v>164</v>
      </c>
      <c r="C60" s="115"/>
      <c r="D60" s="115"/>
      <c r="E60" s="115"/>
      <c r="F60" s="115"/>
      <c r="G60" s="115"/>
      <c r="H60" s="115"/>
      <c r="I60" s="116"/>
      <c r="J60" s="9">
        <v>650</v>
      </c>
      <c r="K60" s="63">
        <v>1</v>
      </c>
      <c r="L60" s="63">
        <v>13</v>
      </c>
      <c r="M60" s="16" t="s">
        <v>172</v>
      </c>
      <c r="N60" s="10"/>
      <c r="O60" s="64">
        <f>O61</f>
        <v>5</v>
      </c>
      <c r="P60" s="64">
        <f t="shared" ref="P60:Q63" si="20">P61</f>
        <v>-1.3</v>
      </c>
      <c r="Q60" s="64">
        <f t="shared" si="20"/>
        <v>3.7</v>
      </c>
      <c r="R60" s="11"/>
      <c r="S60" s="14"/>
    </row>
    <row r="61" spans="1:19" ht="36" customHeight="1" x14ac:dyDescent="0.2">
      <c r="A61" s="8"/>
      <c r="B61" s="114" t="s">
        <v>165</v>
      </c>
      <c r="C61" s="115"/>
      <c r="D61" s="115"/>
      <c r="E61" s="115"/>
      <c r="F61" s="115"/>
      <c r="G61" s="115"/>
      <c r="H61" s="115"/>
      <c r="I61" s="116"/>
      <c r="J61" s="9">
        <v>650</v>
      </c>
      <c r="K61" s="63">
        <v>1</v>
      </c>
      <c r="L61" s="63">
        <v>13</v>
      </c>
      <c r="M61" s="16" t="s">
        <v>171</v>
      </c>
      <c r="N61" s="10"/>
      <c r="O61" s="64">
        <f>O62</f>
        <v>5</v>
      </c>
      <c r="P61" s="64">
        <f t="shared" si="20"/>
        <v>-1.3</v>
      </c>
      <c r="Q61" s="64">
        <f t="shared" si="20"/>
        <v>3.7</v>
      </c>
      <c r="R61" s="11"/>
      <c r="S61" s="14"/>
    </row>
    <row r="62" spans="1:19" ht="30" customHeight="1" x14ac:dyDescent="0.2">
      <c r="A62" s="8"/>
      <c r="B62" s="110" t="s">
        <v>51</v>
      </c>
      <c r="C62" s="115"/>
      <c r="D62" s="115"/>
      <c r="E62" s="115"/>
      <c r="F62" s="115"/>
      <c r="G62" s="115"/>
      <c r="H62" s="115"/>
      <c r="I62" s="116"/>
      <c r="J62" s="9">
        <v>650</v>
      </c>
      <c r="K62" s="63">
        <v>1</v>
      </c>
      <c r="L62" s="63">
        <v>13</v>
      </c>
      <c r="M62" s="16" t="s">
        <v>170</v>
      </c>
      <c r="N62" s="10"/>
      <c r="O62" s="64">
        <f>O63</f>
        <v>5</v>
      </c>
      <c r="P62" s="64">
        <f t="shared" si="20"/>
        <v>-1.3</v>
      </c>
      <c r="Q62" s="64">
        <f t="shared" si="20"/>
        <v>3.7</v>
      </c>
      <c r="R62" s="11"/>
      <c r="S62" s="14"/>
    </row>
    <row r="63" spans="1:19" ht="25.5" customHeight="1" x14ac:dyDescent="0.2">
      <c r="A63" s="8"/>
      <c r="B63" s="110" t="s">
        <v>65</v>
      </c>
      <c r="C63" s="115"/>
      <c r="D63" s="115"/>
      <c r="E63" s="115"/>
      <c r="F63" s="115"/>
      <c r="G63" s="115"/>
      <c r="H63" s="115"/>
      <c r="I63" s="116"/>
      <c r="J63" s="9">
        <v>650</v>
      </c>
      <c r="K63" s="63">
        <v>1</v>
      </c>
      <c r="L63" s="63">
        <v>13</v>
      </c>
      <c r="M63" s="16" t="s">
        <v>170</v>
      </c>
      <c r="N63" s="10">
        <v>200</v>
      </c>
      <c r="O63" s="64">
        <f>O64</f>
        <v>5</v>
      </c>
      <c r="P63" s="64">
        <f t="shared" si="20"/>
        <v>-1.3</v>
      </c>
      <c r="Q63" s="64">
        <f t="shared" si="20"/>
        <v>3.7</v>
      </c>
      <c r="R63" s="11"/>
      <c r="S63" s="14"/>
    </row>
    <row r="64" spans="1:19" ht="29.25" customHeight="1" x14ac:dyDescent="0.2">
      <c r="A64" s="8"/>
      <c r="B64" s="119" t="s">
        <v>48</v>
      </c>
      <c r="C64" s="113"/>
      <c r="D64" s="113"/>
      <c r="E64" s="113"/>
      <c r="F64" s="113"/>
      <c r="G64" s="113"/>
      <c r="H64" s="113"/>
      <c r="I64" s="114"/>
      <c r="J64" s="9">
        <v>650</v>
      </c>
      <c r="K64" s="63">
        <v>1</v>
      </c>
      <c r="L64" s="63">
        <v>13</v>
      </c>
      <c r="M64" s="16" t="s">
        <v>170</v>
      </c>
      <c r="N64" s="10">
        <v>240</v>
      </c>
      <c r="O64" s="64">
        <v>5</v>
      </c>
      <c r="P64" s="100">
        <v>-1.3</v>
      </c>
      <c r="Q64" s="100">
        <f>O64+P64</f>
        <v>3.7</v>
      </c>
      <c r="R64" s="11"/>
      <c r="S64" s="15"/>
    </row>
    <row r="65" spans="1:19" ht="19.5" customHeight="1" x14ac:dyDescent="0.2">
      <c r="A65" s="8"/>
      <c r="B65" s="114" t="s">
        <v>163</v>
      </c>
      <c r="C65" s="115"/>
      <c r="D65" s="115"/>
      <c r="E65" s="115"/>
      <c r="F65" s="115"/>
      <c r="G65" s="115"/>
      <c r="H65" s="115"/>
      <c r="I65" s="116"/>
      <c r="J65" s="9">
        <v>650</v>
      </c>
      <c r="K65" s="63">
        <v>1</v>
      </c>
      <c r="L65" s="63">
        <v>13</v>
      </c>
      <c r="M65" s="16" t="s">
        <v>169</v>
      </c>
      <c r="N65" s="10"/>
      <c r="O65" s="64">
        <f>O66</f>
        <v>5</v>
      </c>
      <c r="P65" s="64">
        <f t="shared" ref="P65:Q68" si="21">P66</f>
        <v>0</v>
      </c>
      <c r="Q65" s="64">
        <f t="shared" si="21"/>
        <v>5</v>
      </c>
      <c r="R65" s="11"/>
      <c r="S65" s="14"/>
    </row>
    <row r="66" spans="1:19" ht="37.5" customHeight="1" x14ac:dyDescent="0.2">
      <c r="A66" s="8"/>
      <c r="B66" s="114" t="s">
        <v>166</v>
      </c>
      <c r="C66" s="115"/>
      <c r="D66" s="115"/>
      <c r="E66" s="115"/>
      <c r="F66" s="115"/>
      <c r="G66" s="115"/>
      <c r="H66" s="115"/>
      <c r="I66" s="116"/>
      <c r="J66" s="9">
        <v>650</v>
      </c>
      <c r="K66" s="63">
        <v>1</v>
      </c>
      <c r="L66" s="63">
        <v>13</v>
      </c>
      <c r="M66" s="16" t="s">
        <v>168</v>
      </c>
      <c r="N66" s="10"/>
      <c r="O66" s="64">
        <f>O67</f>
        <v>5</v>
      </c>
      <c r="P66" s="64">
        <f t="shared" si="21"/>
        <v>0</v>
      </c>
      <c r="Q66" s="64">
        <f t="shared" si="21"/>
        <v>5</v>
      </c>
      <c r="R66" s="11"/>
      <c r="S66" s="14"/>
    </row>
    <row r="67" spans="1:19" ht="25.5" customHeight="1" x14ac:dyDescent="0.2">
      <c r="A67" s="8"/>
      <c r="B67" s="110" t="s">
        <v>51</v>
      </c>
      <c r="C67" s="115"/>
      <c r="D67" s="115"/>
      <c r="E67" s="115"/>
      <c r="F67" s="115"/>
      <c r="G67" s="115"/>
      <c r="H67" s="115"/>
      <c r="I67" s="116"/>
      <c r="J67" s="9">
        <v>650</v>
      </c>
      <c r="K67" s="63">
        <v>1</v>
      </c>
      <c r="L67" s="63">
        <v>13</v>
      </c>
      <c r="M67" s="16" t="s">
        <v>167</v>
      </c>
      <c r="N67" s="10"/>
      <c r="O67" s="64">
        <f>O68</f>
        <v>5</v>
      </c>
      <c r="P67" s="64">
        <f t="shared" si="21"/>
        <v>0</v>
      </c>
      <c r="Q67" s="64">
        <f t="shared" si="21"/>
        <v>5</v>
      </c>
      <c r="R67" s="11"/>
      <c r="S67" s="14"/>
    </row>
    <row r="68" spans="1:19" ht="25.5" customHeight="1" x14ac:dyDescent="0.2">
      <c r="A68" s="8"/>
      <c r="B68" s="110" t="s">
        <v>65</v>
      </c>
      <c r="C68" s="115"/>
      <c r="D68" s="115"/>
      <c r="E68" s="115"/>
      <c r="F68" s="115"/>
      <c r="G68" s="115"/>
      <c r="H68" s="115"/>
      <c r="I68" s="116"/>
      <c r="J68" s="9">
        <v>650</v>
      </c>
      <c r="K68" s="63">
        <v>1</v>
      </c>
      <c r="L68" s="63">
        <v>13</v>
      </c>
      <c r="M68" s="16" t="s">
        <v>167</v>
      </c>
      <c r="N68" s="10">
        <v>200</v>
      </c>
      <c r="O68" s="64">
        <f>O69</f>
        <v>5</v>
      </c>
      <c r="P68" s="64">
        <f t="shared" si="21"/>
        <v>0</v>
      </c>
      <c r="Q68" s="64">
        <f t="shared" si="21"/>
        <v>5</v>
      </c>
      <c r="R68" s="11"/>
      <c r="S68" s="14"/>
    </row>
    <row r="69" spans="1:19" ht="25.5" customHeight="1" x14ac:dyDescent="0.2">
      <c r="A69" s="8"/>
      <c r="B69" s="119" t="s">
        <v>48</v>
      </c>
      <c r="C69" s="113"/>
      <c r="D69" s="113"/>
      <c r="E69" s="113"/>
      <c r="F69" s="113"/>
      <c r="G69" s="113"/>
      <c r="H69" s="113"/>
      <c r="I69" s="114"/>
      <c r="J69" s="9">
        <v>650</v>
      </c>
      <c r="K69" s="63">
        <v>1</v>
      </c>
      <c r="L69" s="63">
        <v>13</v>
      </c>
      <c r="M69" s="16" t="s">
        <v>167</v>
      </c>
      <c r="N69" s="10">
        <v>240</v>
      </c>
      <c r="O69" s="64">
        <v>5</v>
      </c>
      <c r="P69" s="100">
        <v>0</v>
      </c>
      <c r="Q69" s="100">
        <f>O69+P69</f>
        <v>5</v>
      </c>
      <c r="R69" s="11"/>
      <c r="S69" s="14"/>
    </row>
    <row r="70" spans="1:19" ht="42.75" customHeight="1" x14ac:dyDescent="0.2">
      <c r="A70" s="8"/>
      <c r="B70" s="107" t="s">
        <v>190</v>
      </c>
      <c r="C70" s="132"/>
      <c r="D70" s="132"/>
      <c r="E70" s="132"/>
      <c r="F70" s="132"/>
      <c r="G70" s="132"/>
      <c r="H70" s="132"/>
      <c r="I70" s="133"/>
      <c r="J70" s="44">
        <v>650</v>
      </c>
      <c r="K70" s="69">
        <v>1</v>
      </c>
      <c r="L70" s="69">
        <v>13</v>
      </c>
      <c r="M70" s="46" t="s">
        <v>191</v>
      </c>
      <c r="N70" s="45"/>
      <c r="O70" s="70">
        <f>O71</f>
        <v>0</v>
      </c>
      <c r="P70" s="70">
        <f t="shared" ref="P70:Q70" si="22">P71</f>
        <v>350</v>
      </c>
      <c r="Q70" s="70">
        <f t="shared" si="22"/>
        <v>350</v>
      </c>
      <c r="R70" s="47"/>
      <c r="S70" s="14"/>
    </row>
    <row r="71" spans="1:19" ht="36" customHeight="1" x14ac:dyDescent="0.2">
      <c r="A71" s="8"/>
      <c r="B71" s="114" t="s">
        <v>192</v>
      </c>
      <c r="C71" s="115"/>
      <c r="D71" s="115"/>
      <c r="E71" s="115"/>
      <c r="F71" s="115"/>
      <c r="G71" s="115"/>
      <c r="H71" s="115"/>
      <c r="I71" s="116"/>
      <c r="J71" s="9">
        <v>650</v>
      </c>
      <c r="K71" s="63">
        <v>1</v>
      </c>
      <c r="L71" s="63">
        <v>13</v>
      </c>
      <c r="M71" s="16" t="s">
        <v>193</v>
      </c>
      <c r="N71" s="10"/>
      <c r="O71" s="64">
        <f>O72</f>
        <v>0</v>
      </c>
      <c r="P71" s="64">
        <f t="shared" ref="P71:P74" si="23">P72</f>
        <v>350</v>
      </c>
      <c r="Q71" s="64">
        <f t="shared" ref="Q71:Q74" si="24">Q72</f>
        <v>350</v>
      </c>
      <c r="R71" s="11"/>
      <c r="S71" s="14"/>
    </row>
    <row r="72" spans="1:19" ht="36" customHeight="1" x14ac:dyDescent="0.2">
      <c r="A72" s="8"/>
      <c r="B72" s="114" t="s">
        <v>194</v>
      </c>
      <c r="C72" s="115"/>
      <c r="D72" s="115"/>
      <c r="E72" s="115"/>
      <c r="F72" s="115"/>
      <c r="G72" s="115"/>
      <c r="H72" s="115"/>
      <c r="I72" s="116"/>
      <c r="J72" s="9">
        <v>650</v>
      </c>
      <c r="K72" s="63">
        <v>1</v>
      </c>
      <c r="L72" s="63">
        <v>13</v>
      </c>
      <c r="M72" s="16" t="s">
        <v>195</v>
      </c>
      <c r="N72" s="10"/>
      <c r="O72" s="64">
        <f>O73</f>
        <v>0</v>
      </c>
      <c r="P72" s="64">
        <f t="shared" si="23"/>
        <v>350</v>
      </c>
      <c r="Q72" s="64">
        <f t="shared" si="24"/>
        <v>350</v>
      </c>
      <c r="R72" s="11"/>
      <c r="S72" s="14"/>
    </row>
    <row r="73" spans="1:19" ht="30" customHeight="1" x14ac:dyDescent="0.2">
      <c r="A73" s="8"/>
      <c r="B73" s="110" t="s">
        <v>51</v>
      </c>
      <c r="C73" s="115"/>
      <c r="D73" s="115"/>
      <c r="E73" s="115"/>
      <c r="F73" s="115"/>
      <c r="G73" s="115"/>
      <c r="H73" s="115"/>
      <c r="I73" s="116"/>
      <c r="J73" s="9">
        <v>650</v>
      </c>
      <c r="K73" s="63">
        <v>1</v>
      </c>
      <c r="L73" s="63">
        <v>13</v>
      </c>
      <c r="M73" s="16" t="s">
        <v>196</v>
      </c>
      <c r="N73" s="10"/>
      <c r="O73" s="64">
        <f>O74</f>
        <v>0</v>
      </c>
      <c r="P73" s="64">
        <f t="shared" si="23"/>
        <v>350</v>
      </c>
      <c r="Q73" s="64">
        <f t="shared" si="24"/>
        <v>350</v>
      </c>
      <c r="R73" s="11"/>
      <c r="S73" s="14"/>
    </row>
    <row r="74" spans="1:19" ht="25.5" customHeight="1" x14ac:dyDescent="0.2">
      <c r="A74" s="8"/>
      <c r="B74" s="110" t="s">
        <v>65</v>
      </c>
      <c r="C74" s="115"/>
      <c r="D74" s="115"/>
      <c r="E74" s="115"/>
      <c r="F74" s="115"/>
      <c r="G74" s="115"/>
      <c r="H74" s="115"/>
      <c r="I74" s="116"/>
      <c r="J74" s="9">
        <v>650</v>
      </c>
      <c r="K74" s="63">
        <v>1</v>
      </c>
      <c r="L74" s="63">
        <v>13</v>
      </c>
      <c r="M74" s="16" t="s">
        <v>196</v>
      </c>
      <c r="N74" s="10">
        <v>200</v>
      </c>
      <c r="O74" s="64">
        <f>O75</f>
        <v>0</v>
      </c>
      <c r="P74" s="64">
        <f t="shared" si="23"/>
        <v>350</v>
      </c>
      <c r="Q74" s="64">
        <f t="shared" si="24"/>
        <v>350</v>
      </c>
      <c r="R74" s="11"/>
      <c r="S74" s="14"/>
    </row>
    <row r="75" spans="1:19" ht="29.25" customHeight="1" x14ac:dyDescent="0.2">
      <c r="A75" s="8"/>
      <c r="B75" s="119" t="s">
        <v>48</v>
      </c>
      <c r="C75" s="113"/>
      <c r="D75" s="113"/>
      <c r="E75" s="113"/>
      <c r="F75" s="113"/>
      <c r="G75" s="113"/>
      <c r="H75" s="113"/>
      <c r="I75" s="114"/>
      <c r="J75" s="9">
        <v>650</v>
      </c>
      <c r="K75" s="63">
        <v>1</v>
      </c>
      <c r="L75" s="63">
        <v>13</v>
      </c>
      <c r="M75" s="16" t="s">
        <v>196</v>
      </c>
      <c r="N75" s="10">
        <v>240</v>
      </c>
      <c r="O75" s="64">
        <v>0</v>
      </c>
      <c r="P75" s="100">
        <v>350</v>
      </c>
      <c r="Q75" s="100">
        <f>O75+P75</f>
        <v>350</v>
      </c>
      <c r="R75" s="11"/>
      <c r="S75" s="15"/>
    </row>
    <row r="76" spans="1:19" ht="25.5" customHeight="1" x14ac:dyDescent="0.2">
      <c r="A76" s="8"/>
      <c r="B76" s="107" t="s">
        <v>178</v>
      </c>
      <c r="C76" s="108"/>
      <c r="D76" s="108"/>
      <c r="E76" s="108"/>
      <c r="F76" s="108"/>
      <c r="G76" s="108"/>
      <c r="H76" s="108"/>
      <c r="I76" s="109"/>
      <c r="J76" s="44">
        <v>650</v>
      </c>
      <c r="K76" s="69">
        <v>1</v>
      </c>
      <c r="L76" s="69">
        <v>13</v>
      </c>
      <c r="M76" s="46" t="s">
        <v>116</v>
      </c>
      <c r="N76" s="45">
        <v>0</v>
      </c>
      <c r="O76" s="70">
        <f>O77+O81+O85</f>
        <v>1501.3</v>
      </c>
      <c r="P76" s="70">
        <f t="shared" ref="P76:Q76" si="25">P77+P81+P85</f>
        <v>5203.3</v>
      </c>
      <c r="Q76" s="70">
        <f t="shared" si="25"/>
        <v>6704.6</v>
      </c>
      <c r="R76" s="47"/>
      <c r="S76" s="14"/>
    </row>
    <row r="77" spans="1:19" ht="39" customHeight="1" x14ac:dyDescent="0.2">
      <c r="A77" s="8"/>
      <c r="B77" s="110" t="s">
        <v>72</v>
      </c>
      <c r="C77" s="111"/>
      <c r="D77" s="111"/>
      <c r="E77" s="111"/>
      <c r="F77" s="111"/>
      <c r="G77" s="111"/>
      <c r="H77" s="111"/>
      <c r="I77" s="112"/>
      <c r="J77" s="9">
        <v>650</v>
      </c>
      <c r="K77" s="63">
        <v>1</v>
      </c>
      <c r="L77" s="63">
        <v>13</v>
      </c>
      <c r="M77" s="16" t="s">
        <v>117</v>
      </c>
      <c r="N77" s="10"/>
      <c r="O77" s="64">
        <f>O78</f>
        <v>1146.3</v>
      </c>
      <c r="P77" s="64">
        <f t="shared" ref="P77:Q78" si="26">P78</f>
        <v>2466</v>
      </c>
      <c r="Q77" s="64">
        <f t="shared" si="26"/>
        <v>3612.3</v>
      </c>
      <c r="R77" s="11"/>
      <c r="S77" s="14"/>
    </row>
    <row r="78" spans="1:19" ht="36.75" customHeight="1" x14ac:dyDescent="0.2">
      <c r="A78" s="8"/>
      <c r="B78" s="113" t="s">
        <v>41</v>
      </c>
      <c r="C78" s="113"/>
      <c r="D78" s="113"/>
      <c r="E78" s="113"/>
      <c r="F78" s="113"/>
      <c r="G78" s="113"/>
      <c r="H78" s="113"/>
      <c r="I78" s="114"/>
      <c r="J78" s="9">
        <v>650</v>
      </c>
      <c r="K78" s="63">
        <v>1</v>
      </c>
      <c r="L78" s="63">
        <v>13</v>
      </c>
      <c r="M78" s="16" t="s">
        <v>118</v>
      </c>
      <c r="N78" s="10"/>
      <c r="O78" s="64">
        <f>O79</f>
        <v>1146.3</v>
      </c>
      <c r="P78" s="64">
        <f t="shared" si="26"/>
        <v>2466</v>
      </c>
      <c r="Q78" s="64">
        <f t="shared" si="26"/>
        <v>3612.3</v>
      </c>
      <c r="R78" s="11"/>
      <c r="S78" s="14"/>
    </row>
    <row r="79" spans="1:19" ht="27.75" customHeight="1" x14ac:dyDescent="0.2">
      <c r="A79" s="8"/>
      <c r="B79" s="110" t="s">
        <v>65</v>
      </c>
      <c r="C79" s="111"/>
      <c r="D79" s="111"/>
      <c r="E79" s="111"/>
      <c r="F79" s="111"/>
      <c r="G79" s="111"/>
      <c r="H79" s="111"/>
      <c r="I79" s="112"/>
      <c r="J79" s="9">
        <v>650</v>
      </c>
      <c r="K79" s="63">
        <v>1</v>
      </c>
      <c r="L79" s="63">
        <v>13</v>
      </c>
      <c r="M79" s="16" t="s">
        <v>118</v>
      </c>
      <c r="N79" s="10">
        <v>200</v>
      </c>
      <c r="O79" s="64">
        <f>O80</f>
        <v>1146.3</v>
      </c>
      <c r="P79" s="64">
        <f t="shared" ref="P79:Q79" si="27">P80</f>
        <v>2466</v>
      </c>
      <c r="Q79" s="64">
        <f t="shared" si="27"/>
        <v>3612.3</v>
      </c>
      <c r="R79" s="11"/>
      <c r="S79" s="14"/>
    </row>
    <row r="80" spans="1:19" ht="29.25" customHeight="1" x14ac:dyDescent="0.2">
      <c r="A80" s="8"/>
      <c r="B80" s="119" t="s">
        <v>48</v>
      </c>
      <c r="C80" s="113"/>
      <c r="D80" s="113"/>
      <c r="E80" s="113"/>
      <c r="F80" s="113"/>
      <c r="G80" s="113"/>
      <c r="H80" s="113"/>
      <c r="I80" s="114"/>
      <c r="J80" s="9">
        <v>650</v>
      </c>
      <c r="K80" s="63">
        <v>1</v>
      </c>
      <c r="L80" s="63">
        <v>13</v>
      </c>
      <c r="M80" s="17" t="s">
        <v>118</v>
      </c>
      <c r="N80" s="10">
        <v>240</v>
      </c>
      <c r="O80" s="64">
        <v>1146.3</v>
      </c>
      <c r="P80" s="64">
        <v>2466</v>
      </c>
      <c r="Q80" s="64">
        <f>O80+P80</f>
        <v>3612.3</v>
      </c>
      <c r="R80" s="11"/>
      <c r="S80" s="14"/>
    </row>
    <row r="81" spans="1:19" ht="26.25" customHeight="1" x14ac:dyDescent="0.2">
      <c r="A81" s="8"/>
      <c r="B81" s="110" t="s">
        <v>73</v>
      </c>
      <c r="C81" s="111"/>
      <c r="D81" s="111"/>
      <c r="E81" s="111"/>
      <c r="F81" s="111"/>
      <c r="G81" s="111"/>
      <c r="H81" s="111"/>
      <c r="I81" s="112"/>
      <c r="J81" s="9">
        <v>650</v>
      </c>
      <c r="K81" s="63">
        <v>1</v>
      </c>
      <c r="L81" s="63">
        <v>13</v>
      </c>
      <c r="M81" s="17" t="s">
        <v>119</v>
      </c>
      <c r="N81" s="10"/>
      <c r="O81" s="64">
        <f>O82</f>
        <v>355</v>
      </c>
      <c r="P81" s="64">
        <f t="shared" ref="P81:Q82" si="28">P82</f>
        <v>0</v>
      </c>
      <c r="Q81" s="64">
        <f t="shared" si="28"/>
        <v>355</v>
      </c>
      <c r="R81" s="11"/>
      <c r="S81" s="14"/>
    </row>
    <row r="82" spans="1:19" ht="31.5" customHeight="1" x14ac:dyDescent="0.2">
      <c r="A82" s="8"/>
      <c r="B82" s="113" t="s">
        <v>41</v>
      </c>
      <c r="C82" s="113"/>
      <c r="D82" s="113"/>
      <c r="E82" s="113"/>
      <c r="F82" s="113"/>
      <c r="G82" s="113"/>
      <c r="H82" s="113"/>
      <c r="I82" s="114"/>
      <c r="J82" s="9">
        <v>650</v>
      </c>
      <c r="K82" s="63">
        <v>1</v>
      </c>
      <c r="L82" s="63">
        <v>13</v>
      </c>
      <c r="M82" s="17" t="s">
        <v>120</v>
      </c>
      <c r="N82" s="10"/>
      <c r="O82" s="64">
        <f>O83</f>
        <v>355</v>
      </c>
      <c r="P82" s="64">
        <f t="shared" si="28"/>
        <v>0</v>
      </c>
      <c r="Q82" s="64">
        <f t="shared" si="28"/>
        <v>355</v>
      </c>
      <c r="R82" s="11"/>
      <c r="S82" s="14"/>
    </row>
    <row r="83" spans="1:19" ht="24" customHeight="1" x14ac:dyDescent="0.2">
      <c r="A83" s="8"/>
      <c r="B83" s="110" t="s">
        <v>65</v>
      </c>
      <c r="C83" s="111"/>
      <c r="D83" s="111"/>
      <c r="E83" s="111"/>
      <c r="F83" s="111"/>
      <c r="G83" s="111"/>
      <c r="H83" s="111"/>
      <c r="I83" s="112"/>
      <c r="J83" s="9">
        <v>650</v>
      </c>
      <c r="K83" s="63">
        <v>1</v>
      </c>
      <c r="L83" s="63">
        <v>13</v>
      </c>
      <c r="M83" s="16" t="s">
        <v>120</v>
      </c>
      <c r="N83" s="10">
        <v>200</v>
      </c>
      <c r="O83" s="64">
        <f>O84</f>
        <v>355</v>
      </c>
      <c r="P83" s="64">
        <f>P84</f>
        <v>0</v>
      </c>
      <c r="Q83" s="64">
        <f>Q84</f>
        <v>355</v>
      </c>
      <c r="R83" s="11"/>
      <c r="S83" s="14"/>
    </row>
    <row r="84" spans="1:19" ht="27.75" customHeight="1" x14ac:dyDescent="0.2">
      <c r="A84" s="8"/>
      <c r="B84" s="119" t="s">
        <v>48</v>
      </c>
      <c r="C84" s="113"/>
      <c r="D84" s="113"/>
      <c r="E84" s="113"/>
      <c r="F84" s="113"/>
      <c r="G84" s="113"/>
      <c r="H84" s="113"/>
      <c r="I84" s="114"/>
      <c r="J84" s="9">
        <v>650</v>
      </c>
      <c r="K84" s="63">
        <v>1</v>
      </c>
      <c r="L84" s="63">
        <v>13</v>
      </c>
      <c r="M84" s="16" t="s">
        <v>120</v>
      </c>
      <c r="N84" s="10">
        <v>240</v>
      </c>
      <c r="O84" s="64">
        <v>355</v>
      </c>
      <c r="P84" s="100">
        <v>0</v>
      </c>
      <c r="Q84" s="100">
        <f>O84+P84</f>
        <v>355</v>
      </c>
      <c r="R84" s="11"/>
      <c r="S84" s="14"/>
    </row>
    <row r="85" spans="1:19" ht="39" customHeight="1" x14ac:dyDescent="0.2">
      <c r="A85" s="8"/>
      <c r="B85" s="114" t="s">
        <v>197</v>
      </c>
      <c r="C85" s="111"/>
      <c r="D85" s="111"/>
      <c r="E85" s="111"/>
      <c r="F85" s="111"/>
      <c r="G85" s="111"/>
      <c r="H85" s="111"/>
      <c r="I85" s="112"/>
      <c r="J85" s="9">
        <v>650</v>
      </c>
      <c r="K85" s="63">
        <v>1</v>
      </c>
      <c r="L85" s="63">
        <v>13</v>
      </c>
      <c r="M85" s="16" t="s">
        <v>200</v>
      </c>
      <c r="N85" s="10"/>
      <c r="O85" s="64">
        <f>O86</f>
        <v>0</v>
      </c>
      <c r="P85" s="64">
        <f t="shared" ref="P85:Q85" si="29">P86</f>
        <v>2737.3</v>
      </c>
      <c r="Q85" s="64">
        <f t="shared" si="29"/>
        <v>2737.3</v>
      </c>
      <c r="R85" s="11"/>
      <c r="S85" s="14"/>
    </row>
    <row r="86" spans="1:19" ht="36.75" customHeight="1" x14ac:dyDescent="0.2">
      <c r="A86" s="8"/>
      <c r="B86" s="113" t="s">
        <v>51</v>
      </c>
      <c r="C86" s="113"/>
      <c r="D86" s="113"/>
      <c r="E86" s="113"/>
      <c r="F86" s="113"/>
      <c r="G86" s="113"/>
      <c r="H86" s="113"/>
      <c r="I86" s="114"/>
      <c r="J86" s="9">
        <v>650</v>
      </c>
      <c r="K86" s="63">
        <v>1</v>
      </c>
      <c r="L86" s="63">
        <v>13</v>
      </c>
      <c r="M86" s="16" t="s">
        <v>201</v>
      </c>
      <c r="N86" s="10"/>
      <c r="O86" s="64">
        <f>O87</f>
        <v>0</v>
      </c>
      <c r="P86" s="64">
        <f t="shared" ref="P86:P87" si="30">P87</f>
        <v>2737.3</v>
      </c>
      <c r="Q86" s="64">
        <f t="shared" ref="Q86:Q87" si="31">Q87</f>
        <v>2737.3</v>
      </c>
      <c r="R86" s="11"/>
      <c r="S86" s="14"/>
    </row>
    <row r="87" spans="1:19" ht="27.75" customHeight="1" x14ac:dyDescent="0.2">
      <c r="A87" s="8"/>
      <c r="B87" s="114" t="s">
        <v>198</v>
      </c>
      <c r="C87" s="111"/>
      <c r="D87" s="111"/>
      <c r="E87" s="111"/>
      <c r="F87" s="111"/>
      <c r="G87" s="111"/>
      <c r="H87" s="111"/>
      <c r="I87" s="112"/>
      <c r="J87" s="9">
        <v>650</v>
      </c>
      <c r="K87" s="63">
        <v>1</v>
      </c>
      <c r="L87" s="63">
        <v>13</v>
      </c>
      <c r="M87" s="16" t="s">
        <v>201</v>
      </c>
      <c r="N87" s="10">
        <v>400</v>
      </c>
      <c r="O87" s="64">
        <f>O88</f>
        <v>0</v>
      </c>
      <c r="P87" s="64">
        <f t="shared" si="30"/>
        <v>2737.3</v>
      </c>
      <c r="Q87" s="64">
        <f t="shared" si="31"/>
        <v>2737.3</v>
      </c>
      <c r="R87" s="11"/>
      <c r="S87" s="14"/>
    </row>
    <row r="88" spans="1:19" ht="29.25" customHeight="1" x14ac:dyDescent="0.2">
      <c r="A88" s="8"/>
      <c r="B88" s="113" t="s">
        <v>199</v>
      </c>
      <c r="C88" s="113"/>
      <c r="D88" s="113"/>
      <c r="E88" s="113"/>
      <c r="F88" s="113"/>
      <c r="G88" s="113"/>
      <c r="H88" s="113"/>
      <c r="I88" s="114"/>
      <c r="J88" s="9">
        <v>650</v>
      </c>
      <c r="K88" s="63">
        <v>1</v>
      </c>
      <c r="L88" s="63">
        <v>13</v>
      </c>
      <c r="M88" s="16" t="s">
        <v>201</v>
      </c>
      <c r="N88" s="10">
        <v>410</v>
      </c>
      <c r="O88" s="64">
        <v>0</v>
      </c>
      <c r="P88" s="64">
        <v>2737.3</v>
      </c>
      <c r="Q88" s="64">
        <f>O88+P88</f>
        <v>2737.3</v>
      </c>
      <c r="R88" s="11"/>
      <c r="S88" s="14"/>
    </row>
    <row r="89" spans="1:19" ht="26.25" customHeight="1" x14ac:dyDescent="0.2">
      <c r="A89" s="8"/>
      <c r="B89" s="107" t="s">
        <v>176</v>
      </c>
      <c r="C89" s="108"/>
      <c r="D89" s="108"/>
      <c r="E89" s="108"/>
      <c r="F89" s="108"/>
      <c r="G89" s="108"/>
      <c r="H89" s="108"/>
      <c r="I89" s="109"/>
      <c r="J89" s="44">
        <v>650</v>
      </c>
      <c r="K89" s="69">
        <v>1</v>
      </c>
      <c r="L89" s="69">
        <v>13</v>
      </c>
      <c r="M89" s="46" t="s">
        <v>102</v>
      </c>
      <c r="N89" s="45">
        <v>0</v>
      </c>
      <c r="O89" s="70">
        <f>O90</f>
        <v>11714.9</v>
      </c>
      <c r="P89" s="70">
        <f t="shared" ref="P89:Q90" si="32">P90</f>
        <v>739.9</v>
      </c>
      <c r="Q89" s="70">
        <f t="shared" si="32"/>
        <v>12454.8</v>
      </c>
      <c r="R89" s="47"/>
      <c r="S89" s="14"/>
    </row>
    <row r="90" spans="1:19" ht="35.25" customHeight="1" x14ac:dyDescent="0.2">
      <c r="A90" s="8"/>
      <c r="B90" s="110" t="s">
        <v>74</v>
      </c>
      <c r="C90" s="111"/>
      <c r="D90" s="111"/>
      <c r="E90" s="111"/>
      <c r="F90" s="111"/>
      <c r="G90" s="111"/>
      <c r="H90" s="111"/>
      <c r="I90" s="112"/>
      <c r="J90" s="9">
        <v>650</v>
      </c>
      <c r="K90" s="63">
        <v>1</v>
      </c>
      <c r="L90" s="63">
        <v>13</v>
      </c>
      <c r="M90" s="16" t="s">
        <v>103</v>
      </c>
      <c r="N90" s="10"/>
      <c r="O90" s="64">
        <f>O91</f>
        <v>11714.9</v>
      </c>
      <c r="P90" s="64">
        <f t="shared" si="32"/>
        <v>739.9</v>
      </c>
      <c r="Q90" s="64">
        <f t="shared" si="32"/>
        <v>12454.8</v>
      </c>
      <c r="R90" s="11"/>
      <c r="S90" s="14"/>
    </row>
    <row r="91" spans="1:19" ht="33.75" customHeight="1" x14ac:dyDescent="0.2">
      <c r="A91" s="8"/>
      <c r="B91" s="110" t="s">
        <v>75</v>
      </c>
      <c r="C91" s="111"/>
      <c r="D91" s="111"/>
      <c r="E91" s="111"/>
      <c r="F91" s="111"/>
      <c r="G91" s="111"/>
      <c r="H91" s="111"/>
      <c r="I91" s="112"/>
      <c r="J91" s="9">
        <v>650</v>
      </c>
      <c r="K91" s="63">
        <v>1</v>
      </c>
      <c r="L91" s="63">
        <v>13</v>
      </c>
      <c r="M91" s="16" t="s">
        <v>107</v>
      </c>
      <c r="N91" s="10"/>
      <c r="O91" s="64">
        <f>O92+O99</f>
        <v>11714.9</v>
      </c>
      <c r="P91" s="64">
        <f t="shared" ref="P91:Q91" si="33">P92+P99</f>
        <v>739.9</v>
      </c>
      <c r="Q91" s="64">
        <f t="shared" si="33"/>
        <v>12454.8</v>
      </c>
      <c r="R91" s="11"/>
      <c r="S91" s="14"/>
    </row>
    <row r="92" spans="1:19" s="23" customFormat="1" ht="25.9" customHeight="1" x14ac:dyDescent="0.2">
      <c r="A92" s="18"/>
      <c r="B92" s="150" t="s">
        <v>76</v>
      </c>
      <c r="C92" s="151"/>
      <c r="D92" s="151"/>
      <c r="E92" s="151"/>
      <c r="F92" s="151"/>
      <c r="G92" s="151"/>
      <c r="H92" s="151"/>
      <c r="I92" s="152"/>
      <c r="J92" s="9">
        <v>650</v>
      </c>
      <c r="K92" s="63">
        <v>1</v>
      </c>
      <c r="L92" s="63">
        <v>13</v>
      </c>
      <c r="M92" s="16" t="s">
        <v>121</v>
      </c>
      <c r="N92" s="10"/>
      <c r="O92" s="64">
        <f>O93+O95+O97</f>
        <v>11679.9</v>
      </c>
      <c r="P92" s="64">
        <f t="shared" ref="P92:Q92" si="34">P93+P95+P97</f>
        <v>739.9</v>
      </c>
      <c r="Q92" s="64">
        <f t="shared" si="34"/>
        <v>12419.8</v>
      </c>
      <c r="R92" s="11"/>
      <c r="S92" s="22"/>
    </row>
    <row r="93" spans="1:19" s="23" customFormat="1" ht="37.15" customHeight="1" x14ac:dyDescent="0.2">
      <c r="A93" s="18"/>
      <c r="B93" s="150" t="s">
        <v>63</v>
      </c>
      <c r="C93" s="151"/>
      <c r="D93" s="151"/>
      <c r="E93" s="151"/>
      <c r="F93" s="151"/>
      <c r="G93" s="151"/>
      <c r="H93" s="151"/>
      <c r="I93" s="152"/>
      <c r="J93" s="9">
        <v>650</v>
      </c>
      <c r="K93" s="63">
        <v>1</v>
      </c>
      <c r="L93" s="63">
        <v>13</v>
      </c>
      <c r="M93" s="16" t="s">
        <v>121</v>
      </c>
      <c r="N93" s="10">
        <v>100</v>
      </c>
      <c r="O93" s="64">
        <f>O94</f>
        <v>8969.9</v>
      </c>
      <c r="P93" s="64">
        <f t="shared" ref="P93:Q93" si="35">P94</f>
        <v>0</v>
      </c>
      <c r="Q93" s="64">
        <f t="shared" si="35"/>
        <v>8969.9</v>
      </c>
      <c r="R93" s="11"/>
      <c r="S93" s="22"/>
    </row>
    <row r="94" spans="1:19" ht="17.25" customHeight="1" x14ac:dyDescent="0.2">
      <c r="A94" s="8"/>
      <c r="B94" s="119" t="s">
        <v>50</v>
      </c>
      <c r="C94" s="113"/>
      <c r="D94" s="113"/>
      <c r="E94" s="113"/>
      <c r="F94" s="113"/>
      <c r="G94" s="113"/>
      <c r="H94" s="113"/>
      <c r="I94" s="114"/>
      <c r="J94" s="9">
        <v>650</v>
      </c>
      <c r="K94" s="63">
        <v>1</v>
      </c>
      <c r="L94" s="63">
        <v>13</v>
      </c>
      <c r="M94" s="16" t="s">
        <v>121</v>
      </c>
      <c r="N94" s="10">
        <v>110</v>
      </c>
      <c r="O94" s="64">
        <v>8969.9</v>
      </c>
      <c r="P94" s="100">
        <v>0</v>
      </c>
      <c r="Q94" s="100">
        <f>O94+P94</f>
        <v>8969.9</v>
      </c>
      <c r="R94" s="11"/>
      <c r="S94" s="14"/>
    </row>
    <row r="95" spans="1:19" ht="23.25" customHeight="1" x14ac:dyDescent="0.2">
      <c r="A95" s="8"/>
      <c r="B95" s="110" t="s">
        <v>65</v>
      </c>
      <c r="C95" s="111"/>
      <c r="D95" s="111"/>
      <c r="E95" s="111"/>
      <c r="F95" s="111"/>
      <c r="G95" s="111"/>
      <c r="H95" s="111"/>
      <c r="I95" s="112"/>
      <c r="J95" s="9">
        <v>650</v>
      </c>
      <c r="K95" s="63">
        <v>1</v>
      </c>
      <c r="L95" s="63">
        <v>13</v>
      </c>
      <c r="M95" s="16" t="s">
        <v>121</v>
      </c>
      <c r="N95" s="10">
        <v>200</v>
      </c>
      <c r="O95" s="64">
        <f>O96</f>
        <v>2660</v>
      </c>
      <c r="P95" s="64">
        <f t="shared" ref="P95:Q95" si="36">P96</f>
        <v>739.9</v>
      </c>
      <c r="Q95" s="64">
        <f t="shared" si="36"/>
        <v>3399.9</v>
      </c>
      <c r="R95" s="11"/>
      <c r="S95" s="14"/>
    </row>
    <row r="96" spans="1:19" ht="23.25" customHeight="1" x14ac:dyDescent="0.2">
      <c r="A96" s="8"/>
      <c r="B96" s="110" t="s">
        <v>48</v>
      </c>
      <c r="C96" s="115"/>
      <c r="D96" s="115"/>
      <c r="E96" s="115"/>
      <c r="F96" s="115"/>
      <c r="G96" s="115"/>
      <c r="H96" s="115"/>
      <c r="I96" s="116"/>
      <c r="J96" s="9">
        <v>650</v>
      </c>
      <c r="K96" s="63">
        <v>1</v>
      </c>
      <c r="L96" s="63">
        <v>13</v>
      </c>
      <c r="M96" s="16" t="s">
        <v>121</v>
      </c>
      <c r="N96" s="10">
        <v>240</v>
      </c>
      <c r="O96" s="64">
        <v>2660</v>
      </c>
      <c r="P96" s="100">
        <v>739.9</v>
      </c>
      <c r="Q96" s="100">
        <f>O96+P96</f>
        <v>3399.9</v>
      </c>
      <c r="R96" s="11"/>
      <c r="S96" s="14"/>
    </row>
    <row r="97" spans="1:19" ht="12.75" customHeight="1" x14ac:dyDescent="0.2">
      <c r="A97" s="8"/>
      <c r="B97" s="140" t="s">
        <v>66</v>
      </c>
      <c r="C97" s="141"/>
      <c r="D97" s="141"/>
      <c r="E97" s="141"/>
      <c r="F97" s="141"/>
      <c r="G97" s="141"/>
      <c r="H97" s="141"/>
      <c r="I97" s="134"/>
      <c r="J97" s="19">
        <v>650</v>
      </c>
      <c r="K97" s="67">
        <v>1</v>
      </c>
      <c r="L97" s="67">
        <v>13</v>
      </c>
      <c r="M97" s="16" t="s">
        <v>121</v>
      </c>
      <c r="N97" s="21">
        <v>800</v>
      </c>
      <c r="O97" s="68">
        <f>O98</f>
        <v>50</v>
      </c>
      <c r="P97" s="68">
        <f t="shared" ref="P97:Q97" si="37">P98</f>
        <v>0</v>
      </c>
      <c r="Q97" s="68">
        <f t="shared" si="37"/>
        <v>50</v>
      </c>
      <c r="R97" s="75"/>
      <c r="S97" s="14"/>
    </row>
    <row r="98" spans="1:19" ht="12.75" customHeight="1" x14ac:dyDescent="0.2">
      <c r="A98" s="8"/>
      <c r="B98" s="140" t="s">
        <v>49</v>
      </c>
      <c r="C98" s="141"/>
      <c r="D98" s="141"/>
      <c r="E98" s="141"/>
      <c r="F98" s="141"/>
      <c r="G98" s="141"/>
      <c r="H98" s="141"/>
      <c r="I98" s="134"/>
      <c r="J98" s="19">
        <v>650</v>
      </c>
      <c r="K98" s="67">
        <v>1</v>
      </c>
      <c r="L98" s="67">
        <v>13</v>
      </c>
      <c r="M98" s="16" t="s">
        <v>121</v>
      </c>
      <c r="N98" s="21">
        <v>850</v>
      </c>
      <c r="O98" s="68">
        <v>50</v>
      </c>
      <c r="P98" s="101">
        <v>0</v>
      </c>
      <c r="Q98" s="101">
        <f>O98+P98</f>
        <v>50</v>
      </c>
      <c r="R98" s="75"/>
      <c r="S98" s="14"/>
    </row>
    <row r="99" spans="1:19" ht="12.75" customHeight="1" x14ac:dyDescent="0.2">
      <c r="A99" s="8"/>
      <c r="B99" s="113" t="s">
        <v>23</v>
      </c>
      <c r="C99" s="113"/>
      <c r="D99" s="113"/>
      <c r="E99" s="113"/>
      <c r="F99" s="113"/>
      <c r="G99" s="113"/>
      <c r="H99" s="113"/>
      <c r="I99" s="114"/>
      <c r="J99" s="9">
        <v>650</v>
      </c>
      <c r="K99" s="63">
        <v>1</v>
      </c>
      <c r="L99" s="63">
        <v>13</v>
      </c>
      <c r="M99" s="16" t="s">
        <v>108</v>
      </c>
      <c r="N99" s="10"/>
      <c r="O99" s="64">
        <f>O100</f>
        <v>35</v>
      </c>
      <c r="P99" s="64">
        <f t="shared" ref="P99:Q100" si="38">P100</f>
        <v>0</v>
      </c>
      <c r="Q99" s="64">
        <f t="shared" si="38"/>
        <v>35</v>
      </c>
      <c r="R99" s="11"/>
      <c r="S99" s="14"/>
    </row>
    <row r="100" spans="1:19" ht="27" customHeight="1" x14ac:dyDescent="0.2">
      <c r="A100" s="8"/>
      <c r="B100" s="119" t="s">
        <v>65</v>
      </c>
      <c r="C100" s="113"/>
      <c r="D100" s="113"/>
      <c r="E100" s="113"/>
      <c r="F100" s="113"/>
      <c r="G100" s="113"/>
      <c r="H100" s="113"/>
      <c r="I100" s="114"/>
      <c r="J100" s="9">
        <v>650</v>
      </c>
      <c r="K100" s="63">
        <v>1</v>
      </c>
      <c r="L100" s="63">
        <v>13</v>
      </c>
      <c r="M100" s="16" t="s">
        <v>108</v>
      </c>
      <c r="N100" s="10">
        <v>200</v>
      </c>
      <c r="O100" s="64">
        <f>O101</f>
        <v>35</v>
      </c>
      <c r="P100" s="64">
        <f t="shared" si="38"/>
        <v>0</v>
      </c>
      <c r="Q100" s="64">
        <f t="shared" si="38"/>
        <v>35</v>
      </c>
      <c r="R100" s="11"/>
      <c r="S100" s="14"/>
    </row>
    <row r="101" spans="1:19" ht="32.25" customHeight="1" x14ac:dyDescent="0.2">
      <c r="A101" s="8"/>
      <c r="B101" s="119" t="s">
        <v>48</v>
      </c>
      <c r="C101" s="113"/>
      <c r="D101" s="113"/>
      <c r="E101" s="113"/>
      <c r="F101" s="113"/>
      <c r="G101" s="113"/>
      <c r="H101" s="113"/>
      <c r="I101" s="114"/>
      <c r="J101" s="9">
        <v>650</v>
      </c>
      <c r="K101" s="63">
        <v>1</v>
      </c>
      <c r="L101" s="63">
        <v>13</v>
      </c>
      <c r="M101" s="16" t="s">
        <v>108</v>
      </c>
      <c r="N101" s="10">
        <v>240</v>
      </c>
      <c r="O101" s="64">
        <v>35</v>
      </c>
      <c r="P101" s="100">
        <v>0</v>
      </c>
      <c r="Q101" s="100">
        <f>O101+P101</f>
        <v>35</v>
      </c>
      <c r="R101" s="11"/>
      <c r="S101" s="14"/>
    </row>
    <row r="102" spans="1:19" ht="19.5" customHeight="1" x14ac:dyDescent="0.2">
      <c r="A102" s="8"/>
      <c r="B102" s="142" t="s">
        <v>18</v>
      </c>
      <c r="C102" s="142"/>
      <c r="D102" s="142"/>
      <c r="E102" s="142"/>
      <c r="F102" s="142"/>
      <c r="G102" s="142"/>
      <c r="H102" s="142"/>
      <c r="I102" s="137"/>
      <c r="J102" s="37">
        <v>650</v>
      </c>
      <c r="K102" s="61">
        <v>2</v>
      </c>
      <c r="L102" s="61">
        <v>0</v>
      </c>
      <c r="M102" s="38" t="s">
        <v>57</v>
      </c>
      <c r="N102" s="39" t="s">
        <v>2</v>
      </c>
      <c r="O102" s="62">
        <f>O103</f>
        <v>466.4</v>
      </c>
      <c r="P102" s="62">
        <f t="shared" ref="P102:Q102" si="39">P103</f>
        <v>0</v>
      </c>
      <c r="Q102" s="62">
        <f t="shared" si="39"/>
        <v>466.4</v>
      </c>
      <c r="R102" s="40">
        <f>O102</f>
        <v>466.4</v>
      </c>
      <c r="S102" s="14"/>
    </row>
    <row r="103" spans="1:19" ht="20.25" customHeight="1" x14ac:dyDescent="0.2">
      <c r="A103" s="8"/>
      <c r="B103" s="113" t="s">
        <v>17</v>
      </c>
      <c r="C103" s="113"/>
      <c r="D103" s="113"/>
      <c r="E103" s="113"/>
      <c r="F103" s="113"/>
      <c r="G103" s="113"/>
      <c r="H103" s="113"/>
      <c r="I103" s="114"/>
      <c r="J103" s="9">
        <v>650</v>
      </c>
      <c r="K103" s="63">
        <v>2</v>
      </c>
      <c r="L103" s="63">
        <v>3</v>
      </c>
      <c r="M103" s="24" t="s">
        <v>57</v>
      </c>
      <c r="N103" s="10"/>
      <c r="O103" s="64">
        <f>O106</f>
        <v>466.4</v>
      </c>
      <c r="P103" s="64">
        <f t="shared" ref="P103:Q103" si="40">P106</f>
        <v>0</v>
      </c>
      <c r="Q103" s="64">
        <f t="shared" si="40"/>
        <v>466.4</v>
      </c>
      <c r="R103" s="11">
        <f>O103</f>
        <v>466.4</v>
      </c>
      <c r="S103" s="14"/>
    </row>
    <row r="104" spans="1:19" ht="21.75" customHeight="1" x14ac:dyDescent="0.2">
      <c r="A104" s="8"/>
      <c r="B104" s="110" t="s">
        <v>67</v>
      </c>
      <c r="C104" s="111"/>
      <c r="D104" s="111"/>
      <c r="E104" s="111"/>
      <c r="F104" s="111"/>
      <c r="G104" s="111"/>
      <c r="H104" s="111"/>
      <c r="I104" s="112"/>
      <c r="J104" s="9">
        <v>650</v>
      </c>
      <c r="K104" s="63">
        <v>2</v>
      </c>
      <c r="L104" s="63">
        <v>3</v>
      </c>
      <c r="M104" s="16" t="s">
        <v>68</v>
      </c>
      <c r="N104" s="10"/>
      <c r="O104" s="64">
        <f>O105</f>
        <v>466.4</v>
      </c>
      <c r="P104" s="64">
        <f t="shared" ref="P104:Q105" si="41">P105</f>
        <v>0</v>
      </c>
      <c r="Q104" s="64">
        <f t="shared" si="41"/>
        <v>466.4</v>
      </c>
      <c r="R104" s="11"/>
      <c r="S104" s="14"/>
    </row>
    <row r="105" spans="1:19" ht="23.25" customHeight="1" x14ac:dyDescent="0.2">
      <c r="A105" s="8"/>
      <c r="B105" s="110" t="s">
        <v>69</v>
      </c>
      <c r="C105" s="111"/>
      <c r="D105" s="111"/>
      <c r="E105" s="111"/>
      <c r="F105" s="111"/>
      <c r="G105" s="111"/>
      <c r="H105" s="111"/>
      <c r="I105" s="112"/>
      <c r="J105" s="9">
        <v>650</v>
      </c>
      <c r="K105" s="63">
        <v>2</v>
      </c>
      <c r="L105" s="63">
        <v>3</v>
      </c>
      <c r="M105" s="16" t="s">
        <v>70</v>
      </c>
      <c r="N105" s="10"/>
      <c r="O105" s="64">
        <f>O106</f>
        <v>466.4</v>
      </c>
      <c r="P105" s="64">
        <f t="shared" si="41"/>
        <v>0</v>
      </c>
      <c r="Q105" s="64">
        <f t="shared" si="41"/>
        <v>466.4</v>
      </c>
      <c r="R105" s="11"/>
      <c r="S105" s="14"/>
    </row>
    <row r="106" spans="1:19" ht="30" customHeight="1" x14ac:dyDescent="0.2">
      <c r="A106" s="8"/>
      <c r="B106" s="113" t="s">
        <v>16</v>
      </c>
      <c r="C106" s="113"/>
      <c r="D106" s="113"/>
      <c r="E106" s="113"/>
      <c r="F106" s="113"/>
      <c r="G106" s="113"/>
      <c r="H106" s="113"/>
      <c r="I106" s="114"/>
      <c r="J106" s="9">
        <v>650</v>
      </c>
      <c r="K106" s="63">
        <v>2</v>
      </c>
      <c r="L106" s="63">
        <v>3</v>
      </c>
      <c r="M106" s="16" t="s">
        <v>42</v>
      </c>
      <c r="N106" s="10"/>
      <c r="O106" s="64">
        <f>O108</f>
        <v>466.4</v>
      </c>
      <c r="P106" s="64">
        <f t="shared" ref="P106:Q106" si="42">P108</f>
        <v>0</v>
      </c>
      <c r="Q106" s="64">
        <f t="shared" si="42"/>
        <v>466.4</v>
      </c>
      <c r="R106" s="11">
        <f>O106</f>
        <v>466.4</v>
      </c>
      <c r="S106" s="14"/>
    </row>
    <row r="107" spans="1:19" ht="34.5" customHeight="1" x14ac:dyDescent="0.2">
      <c r="A107" s="8"/>
      <c r="B107" s="110" t="s">
        <v>63</v>
      </c>
      <c r="C107" s="111"/>
      <c r="D107" s="111"/>
      <c r="E107" s="111"/>
      <c r="F107" s="111"/>
      <c r="G107" s="111"/>
      <c r="H107" s="111"/>
      <c r="I107" s="112"/>
      <c r="J107" s="9">
        <v>650</v>
      </c>
      <c r="K107" s="63">
        <v>2</v>
      </c>
      <c r="L107" s="63">
        <v>3</v>
      </c>
      <c r="M107" s="16" t="s">
        <v>42</v>
      </c>
      <c r="N107" s="10">
        <v>100</v>
      </c>
      <c r="O107" s="64">
        <f>O108</f>
        <v>466.4</v>
      </c>
      <c r="P107" s="64">
        <f t="shared" ref="P107:Q107" si="43">P108</f>
        <v>0</v>
      </c>
      <c r="Q107" s="64">
        <f t="shared" si="43"/>
        <v>466.4</v>
      </c>
      <c r="R107" s="11"/>
      <c r="S107" s="14"/>
    </row>
    <row r="108" spans="1:19" ht="24.75" customHeight="1" x14ac:dyDescent="0.2">
      <c r="A108" s="8"/>
      <c r="B108" s="119" t="s">
        <v>47</v>
      </c>
      <c r="C108" s="113"/>
      <c r="D108" s="113"/>
      <c r="E108" s="113"/>
      <c r="F108" s="113"/>
      <c r="G108" s="113"/>
      <c r="H108" s="113"/>
      <c r="I108" s="114"/>
      <c r="J108" s="9">
        <v>650</v>
      </c>
      <c r="K108" s="63">
        <v>2</v>
      </c>
      <c r="L108" s="63">
        <v>3</v>
      </c>
      <c r="M108" s="16" t="s">
        <v>42</v>
      </c>
      <c r="N108" s="10">
        <v>120</v>
      </c>
      <c r="O108" s="64">
        <v>466.4</v>
      </c>
      <c r="P108" s="100">
        <v>0</v>
      </c>
      <c r="Q108" s="100">
        <f>O108+P108</f>
        <v>466.4</v>
      </c>
      <c r="R108" s="11">
        <f>O108</f>
        <v>466.4</v>
      </c>
      <c r="S108" s="14"/>
    </row>
    <row r="109" spans="1:19" ht="19.5" customHeight="1" x14ac:dyDescent="0.2">
      <c r="A109" s="8"/>
      <c r="B109" s="142" t="s">
        <v>15</v>
      </c>
      <c r="C109" s="142"/>
      <c r="D109" s="142"/>
      <c r="E109" s="142"/>
      <c r="F109" s="142"/>
      <c r="G109" s="142"/>
      <c r="H109" s="142"/>
      <c r="I109" s="137"/>
      <c r="J109" s="37">
        <v>650</v>
      </c>
      <c r="K109" s="61">
        <v>3</v>
      </c>
      <c r="L109" s="61">
        <v>0</v>
      </c>
      <c r="M109" s="38" t="s">
        <v>57</v>
      </c>
      <c r="N109" s="39" t="s">
        <v>2</v>
      </c>
      <c r="O109" s="62">
        <f>O110+O117</f>
        <v>63.7</v>
      </c>
      <c r="P109" s="62">
        <f t="shared" ref="P109:Q109" si="44">P110+P117</f>
        <v>1.3</v>
      </c>
      <c r="Q109" s="62">
        <f t="shared" si="44"/>
        <v>65</v>
      </c>
      <c r="R109" s="40">
        <f>R110</f>
        <v>34</v>
      </c>
      <c r="S109" s="14"/>
    </row>
    <row r="110" spans="1:19" ht="17.25" customHeight="1" x14ac:dyDescent="0.2">
      <c r="A110" s="8"/>
      <c r="B110" s="113" t="s">
        <v>14</v>
      </c>
      <c r="C110" s="113"/>
      <c r="D110" s="113"/>
      <c r="E110" s="113"/>
      <c r="F110" s="113"/>
      <c r="G110" s="113"/>
      <c r="H110" s="113"/>
      <c r="I110" s="114"/>
      <c r="J110" s="9">
        <v>650</v>
      </c>
      <c r="K110" s="63">
        <v>3</v>
      </c>
      <c r="L110" s="63">
        <v>4</v>
      </c>
      <c r="M110" s="16" t="s">
        <v>57</v>
      </c>
      <c r="N110" s="10" t="s">
        <v>2</v>
      </c>
      <c r="O110" s="64">
        <f t="shared" ref="O110:Q115" si="45">O111</f>
        <v>34</v>
      </c>
      <c r="P110" s="64">
        <f t="shared" si="45"/>
        <v>0</v>
      </c>
      <c r="Q110" s="64">
        <f t="shared" si="45"/>
        <v>34</v>
      </c>
      <c r="R110" s="11">
        <f>O110</f>
        <v>34</v>
      </c>
      <c r="S110" s="14"/>
    </row>
    <row r="111" spans="1:19" ht="33" customHeight="1" x14ac:dyDescent="0.2">
      <c r="A111" s="8"/>
      <c r="B111" s="107" t="s">
        <v>179</v>
      </c>
      <c r="C111" s="108"/>
      <c r="D111" s="108"/>
      <c r="E111" s="108"/>
      <c r="F111" s="108"/>
      <c r="G111" s="108"/>
      <c r="H111" s="108"/>
      <c r="I111" s="109"/>
      <c r="J111" s="44">
        <v>650</v>
      </c>
      <c r="K111" s="69">
        <v>3</v>
      </c>
      <c r="L111" s="69">
        <v>4</v>
      </c>
      <c r="M111" s="42" t="s">
        <v>122</v>
      </c>
      <c r="N111" s="45">
        <v>0</v>
      </c>
      <c r="O111" s="70">
        <f t="shared" si="45"/>
        <v>34</v>
      </c>
      <c r="P111" s="70">
        <f t="shared" si="45"/>
        <v>0</v>
      </c>
      <c r="Q111" s="70">
        <f t="shared" si="45"/>
        <v>34</v>
      </c>
      <c r="R111" s="47"/>
      <c r="S111" s="14"/>
    </row>
    <row r="112" spans="1:19" ht="21" customHeight="1" x14ac:dyDescent="0.2">
      <c r="A112" s="8"/>
      <c r="B112" s="110" t="s">
        <v>77</v>
      </c>
      <c r="C112" s="111"/>
      <c r="D112" s="111"/>
      <c r="E112" s="111"/>
      <c r="F112" s="111"/>
      <c r="G112" s="111"/>
      <c r="H112" s="111"/>
      <c r="I112" s="112"/>
      <c r="J112" s="9">
        <v>650</v>
      </c>
      <c r="K112" s="63">
        <v>3</v>
      </c>
      <c r="L112" s="63">
        <v>4</v>
      </c>
      <c r="M112" s="17" t="s">
        <v>123</v>
      </c>
      <c r="N112" s="10">
        <v>0</v>
      </c>
      <c r="O112" s="64">
        <f t="shared" si="45"/>
        <v>34</v>
      </c>
      <c r="P112" s="64">
        <f t="shared" si="45"/>
        <v>0</v>
      </c>
      <c r="Q112" s="64">
        <f t="shared" si="45"/>
        <v>34</v>
      </c>
      <c r="R112" s="11"/>
      <c r="S112" s="14"/>
    </row>
    <row r="113" spans="1:19" ht="32.25" customHeight="1" x14ac:dyDescent="0.2">
      <c r="A113" s="8"/>
      <c r="B113" s="110" t="s">
        <v>78</v>
      </c>
      <c r="C113" s="111"/>
      <c r="D113" s="111"/>
      <c r="E113" s="111"/>
      <c r="F113" s="111"/>
      <c r="G113" s="111"/>
      <c r="H113" s="111"/>
      <c r="I113" s="112"/>
      <c r="J113" s="9">
        <v>650</v>
      </c>
      <c r="K113" s="63">
        <v>3</v>
      </c>
      <c r="L113" s="63">
        <v>4</v>
      </c>
      <c r="M113" s="17" t="s">
        <v>124</v>
      </c>
      <c r="N113" s="10">
        <v>0</v>
      </c>
      <c r="O113" s="64">
        <f t="shared" si="45"/>
        <v>34</v>
      </c>
      <c r="P113" s="64">
        <f t="shared" si="45"/>
        <v>0</v>
      </c>
      <c r="Q113" s="64">
        <f t="shared" si="45"/>
        <v>34</v>
      </c>
      <c r="R113" s="11"/>
      <c r="S113" s="14"/>
    </row>
    <row r="114" spans="1:19" ht="87" customHeight="1" x14ac:dyDescent="0.2">
      <c r="A114" s="8"/>
      <c r="B114" s="113" t="s">
        <v>43</v>
      </c>
      <c r="C114" s="113"/>
      <c r="D114" s="113"/>
      <c r="E114" s="113"/>
      <c r="F114" s="113"/>
      <c r="G114" s="113"/>
      <c r="H114" s="113"/>
      <c r="I114" s="114"/>
      <c r="J114" s="9">
        <v>650</v>
      </c>
      <c r="K114" s="63">
        <v>3</v>
      </c>
      <c r="L114" s="63">
        <v>4</v>
      </c>
      <c r="M114" s="16" t="s">
        <v>125</v>
      </c>
      <c r="N114" s="10" t="s">
        <v>2</v>
      </c>
      <c r="O114" s="64">
        <f t="shared" si="45"/>
        <v>34</v>
      </c>
      <c r="P114" s="64">
        <f t="shared" si="45"/>
        <v>0</v>
      </c>
      <c r="Q114" s="64">
        <f t="shared" si="45"/>
        <v>34</v>
      </c>
      <c r="R114" s="11">
        <f>O114</f>
        <v>34</v>
      </c>
      <c r="S114" s="14"/>
    </row>
    <row r="115" spans="1:19" ht="30.75" customHeight="1" x14ac:dyDescent="0.2">
      <c r="A115" s="8"/>
      <c r="B115" s="110" t="s">
        <v>65</v>
      </c>
      <c r="C115" s="111"/>
      <c r="D115" s="111"/>
      <c r="E115" s="111"/>
      <c r="F115" s="111"/>
      <c r="G115" s="111"/>
      <c r="H115" s="111"/>
      <c r="I115" s="112"/>
      <c r="J115" s="9">
        <v>650</v>
      </c>
      <c r="K115" s="63">
        <v>3</v>
      </c>
      <c r="L115" s="63">
        <v>4</v>
      </c>
      <c r="M115" s="16" t="s">
        <v>125</v>
      </c>
      <c r="N115" s="10">
        <v>200</v>
      </c>
      <c r="O115" s="64">
        <f t="shared" si="45"/>
        <v>34</v>
      </c>
      <c r="P115" s="64">
        <f t="shared" si="45"/>
        <v>0</v>
      </c>
      <c r="Q115" s="64">
        <f t="shared" si="45"/>
        <v>34</v>
      </c>
      <c r="R115" s="11"/>
      <c r="S115" s="14"/>
    </row>
    <row r="116" spans="1:19" ht="27" customHeight="1" x14ac:dyDescent="0.2">
      <c r="A116" s="8"/>
      <c r="B116" s="119" t="s">
        <v>48</v>
      </c>
      <c r="C116" s="113"/>
      <c r="D116" s="113"/>
      <c r="E116" s="113"/>
      <c r="F116" s="113"/>
      <c r="G116" s="113"/>
      <c r="H116" s="113"/>
      <c r="I116" s="114"/>
      <c r="J116" s="9">
        <v>650</v>
      </c>
      <c r="K116" s="63">
        <v>3</v>
      </c>
      <c r="L116" s="63">
        <v>4</v>
      </c>
      <c r="M116" s="16" t="s">
        <v>125</v>
      </c>
      <c r="N116" s="10">
        <v>240</v>
      </c>
      <c r="O116" s="64">
        <v>34</v>
      </c>
      <c r="P116" s="100">
        <v>0</v>
      </c>
      <c r="Q116" s="100">
        <f>O116+P116</f>
        <v>34</v>
      </c>
      <c r="R116" s="11">
        <f>O116</f>
        <v>34</v>
      </c>
      <c r="S116" s="14"/>
    </row>
    <row r="117" spans="1:19" ht="27" customHeight="1" x14ac:dyDescent="0.2">
      <c r="A117" s="8"/>
      <c r="B117" s="114" t="s">
        <v>44</v>
      </c>
      <c r="C117" s="115"/>
      <c r="D117" s="115"/>
      <c r="E117" s="115"/>
      <c r="F117" s="115"/>
      <c r="G117" s="115"/>
      <c r="H117" s="115"/>
      <c r="I117" s="116"/>
      <c r="J117" s="9">
        <v>650</v>
      </c>
      <c r="K117" s="63">
        <v>3</v>
      </c>
      <c r="L117" s="63">
        <v>14</v>
      </c>
      <c r="M117" s="16" t="s">
        <v>39</v>
      </c>
      <c r="N117" s="10">
        <v>0</v>
      </c>
      <c r="O117" s="64">
        <f>O119+O124+O122+O127</f>
        <v>29.7</v>
      </c>
      <c r="P117" s="64">
        <f t="shared" ref="P117:Q117" si="46">P119+P124+P122+P127</f>
        <v>1.3</v>
      </c>
      <c r="Q117" s="64">
        <f t="shared" si="46"/>
        <v>31</v>
      </c>
      <c r="R117" s="11"/>
      <c r="S117" s="14"/>
    </row>
    <row r="118" spans="1:19" ht="27" customHeight="1" x14ac:dyDescent="0.2">
      <c r="A118" s="8"/>
      <c r="B118" s="110" t="s">
        <v>79</v>
      </c>
      <c r="C118" s="111"/>
      <c r="D118" s="111"/>
      <c r="E118" s="111"/>
      <c r="F118" s="111"/>
      <c r="G118" s="111"/>
      <c r="H118" s="111"/>
      <c r="I118" s="112"/>
      <c r="J118" s="9">
        <v>650</v>
      </c>
      <c r="K118" s="63">
        <v>3</v>
      </c>
      <c r="L118" s="63">
        <v>14</v>
      </c>
      <c r="M118" s="16" t="s">
        <v>126</v>
      </c>
      <c r="N118" s="10">
        <v>0</v>
      </c>
      <c r="O118" s="64">
        <f>O119</f>
        <v>20.8</v>
      </c>
      <c r="P118" s="64">
        <f t="shared" ref="P118:Q118" si="47">P119</f>
        <v>0</v>
      </c>
      <c r="Q118" s="64">
        <f t="shared" si="47"/>
        <v>20.8</v>
      </c>
      <c r="R118" s="11"/>
      <c r="S118" s="14"/>
    </row>
    <row r="119" spans="1:19" ht="20.25" customHeight="1" x14ac:dyDescent="0.2">
      <c r="A119" s="8"/>
      <c r="B119" s="114" t="s">
        <v>54</v>
      </c>
      <c r="C119" s="115"/>
      <c r="D119" s="115"/>
      <c r="E119" s="115"/>
      <c r="F119" s="115"/>
      <c r="G119" s="115"/>
      <c r="H119" s="115"/>
      <c r="I119" s="116"/>
      <c r="J119" s="9">
        <v>650</v>
      </c>
      <c r="K119" s="63">
        <v>3</v>
      </c>
      <c r="L119" s="63">
        <v>14</v>
      </c>
      <c r="M119" s="16" t="s">
        <v>127</v>
      </c>
      <c r="N119" s="10">
        <v>0</v>
      </c>
      <c r="O119" s="64">
        <f>O121</f>
        <v>20.8</v>
      </c>
      <c r="P119" s="64">
        <f t="shared" ref="P119:Q119" si="48">P121</f>
        <v>0</v>
      </c>
      <c r="Q119" s="64">
        <f t="shared" si="48"/>
        <v>20.8</v>
      </c>
      <c r="R119" s="11"/>
      <c r="S119" s="14"/>
    </row>
    <row r="120" spans="1:19" ht="55.5" customHeight="1" x14ac:dyDescent="0.2">
      <c r="A120" s="8"/>
      <c r="B120" s="110" t="s">
        <v>63</v>
      </c>
      <c r="C120" s="111"/>
      <c r="D120" s="111"/>
      <c r="E120" s="111"/>
      <c r="F120" s="111"/>
      <c r="G120" s="111"/>
      <c r="H120" s="111"/>
      <c r="I120" s="112"/>
      <c r="J120" s="9">
        <v>650</v>
      </c>
      <c r="K120" s="63">
        <v>3</v>
      </c>
      <c r="L120" s="63">
        <v>14</v>
      </c>
      <c r="M120" s="17" t="s">
        <v>127</v>
      </c>
      <c r="N120" s="10">
        <v>100</v>
      </c>
      <c r="O120" s="64">
        <f>O121</f>
        <v>20.8</v>
      </c>
      <c r="P120" s="64">
        <f t="shared" ref="P120:Q120" si="49">P121</f>
        <v>0</v>
      </c>
      <c r="Q120" s="64">
        <f t="shared" si="49"/>
        <v>20.8</v>
      </c>
      <c r="R120" s="11"/>
      <c r="S120" s="14"/>
    </row>
    <row r="121" spans="1:19" ht="27.75" customHeight="1" x14ac:dyDescent="0.2">
      <c r="A121" s="8"/>
      <c r="B121" s="110" t="s">
        <v>47</v>
      </c>
      <c r="C121" s="115"/>
      <c r="D121" s="115"/>
      <c r="E121" s="115"/>
      <c r="F121" s="115"/>
      <c r="G121" s="115"/>
      <c r="H121" s="115"/>
      <c r="I121" s="116"/>
      <c r="J121" s="9">
        <v>650</v>
      </c>
      <c r="K121" s="63">
        <v>3</v>
      </c>
      <c r="L121" s="63">
        <v>14</v>
      </c>
      <c r="M121" s="17" t="s">
        <v>127</v>
      </c>
      <c r="N121" s="10">
        <v>120</v>
      </c>
      <c r="O121" s="64">
        <v>20.8</v>
      </c>
      <c r="P121" s="64">
        <v>0</v>
      </c>
      <c r="Q121" s="64">
        <f>O121+P121</f>
        <v>20.8</v>
      </c>
      <c r="R121" s="11"/>
    </row>
    <row r="122" spans="1:19" ht="32.25" customHeight="1" x14ac:dyDescent="0.2">
      <c r="A122" s="8"/>
      <c r="B122" s="122" t="s">
        <v>65</v>
      </c>
      <c r="C122" s="123"/>
      <c r="D122" s="123"/>
      <c r="E122" s="123"/>
      <c r="F122" s="123"/>
      <c r="G122" s="123"/>
      <c r="H122" s="123"/>
      <c r="I122" s="124"/>
      <c r="J122" s="10">
        <v>650</v>
      </c>
      <c r="K122" s="53">
        <v>3</v>
      </c>
      <c r="L122" s="53">
        <v>14</v>
      </c>
      <c r="M122" s="54" t="s">
        <v>127</v>
      </c>
      <c r="N122" s="52">
        <v>200</v>
      </c>
      <c r="O122" s="71">
        <f>O123</f>
        <v>4</v>
      </c>
      <c r="P122" s="71">
        <f t="shared" ref="P122:Q122" si="50">P123</f>
        <v>0</v>
      </c>
      <c r="Q122" s="71">
        <f t="shared" si="50"/>
        <v>4</v>
      </c>
      <c r="R122" s="85"/>
    </row>
    <row r="123" spans="1:19" ht="21" customHeight="1" x14ac:dyDescent="0.2">
      <c r="A123" s="8"/>
      <c r="B123" s="122" t="s">
        <v>48</v>
      </c>
      <c r="C123" s="123"/>
      <c r="D123" s="123"/>
      <c r="E123" s="123"/>
      <c r="F123" s="123"/>
      <c r="G123" s="123"/>
      <c r="H123" s="123"/>
      <c r="I123" s="124"/>
      <c r="J123" s="10">
        <v>650</v>
      </c>
      <c r="K123" s="53">
        <v>3</v>
      </c>
      <c r="L123" s="53">
        <v>14</v>
      </c>
      <c r="M123" s="54" t="s">
        <v>127</v>
      </c>
      <c r="N123" s="52">
        <v>240</v>
      </c>
      <c r="O123" s="71">
        <v>4</v>
      </c>
      <c r="P123" s="71">
        <v>0</v>
      </c>
      <c r="Q123" s="71">
        <f>O123+P123</f>
        <v>4</v>
      </c>
      <c r="R123" s="85"/>
      <c r="S123" s="14"/>
    </row>
    <row r="124" spans="1:19" ht="30.75" customHeight="1" x14ac:dyDescent="0.2">
      <c r="A124" s="8"/>
      <c r="B124" s="114" t="s">
        <v>55</v>
      </c>
      <c r="C124" s="115"/>
      <c r="D124" s="115"/>
      <c r="E124" s="115"/>
      <c r="F124" s="115"/>
      <c r="G124" s="115"/>
      <c r="H124" s="115"/>
      <c r="I124" s="116"/>
      <c r="J124" s="9">
        <v>650</v>
      </c>
      <c r="K124" s="63">
        <v>3</v>
      </c>
      <c r="L124" s="63">
        <v>14</v>
      </c>
      <c r="M124" s="16" t="s">
        <v>128</v>
      </c>
      <c r="N124" s="10">
        <v>0</v>
      </c>
      <c r="O124" s="64">
        <f>O126</f>
        <v>3.9</v>
      </c>
      <c r="P124" s="64">
        <f t="shared" ref="P124:Q124" si="51">P126</f>
        <v>0</v>
      </c>
      <c r="Q124" s="64">
        <f t="shared" si="51"/>
        <v>3.9</v>
      </c>
      <c r="R124" s="11"/>
      <c r="S124" s="14"/>
    </row>
    <row r="125" spans="1:19" ht="42.6" customHeight="1" x14ac:dyDescent="0.2">
      <c r="A125" s="8"/>
      <c r="B125" s="110" t="s">
        <v>63</v>
      </c>
      <c r="C125" s="111"/>
      <c r="D125" s="111"/>
      <c r="E125" s="111"/>
      <c r="F125" s="111"/>
      <c r="G125" s="111"/>
      <c r="H125" s="111"/>
      <c r="I125" s="112"/>
      <c r="J125" s="9">
        <v>650</v>
      </c>
      <c r="K125" s="63">
        <v>3</v>
      </c>
      <c r="L125" s="63">
        <v>14</v>
      </c>
      <c r="M125" s="16" t="s">
        <v>128</v>
      </c>
      <c r="N125" s="10">
        <v>100</v>
      </c>
      <c r="O125" s="64">
        <f>O126</f>
        <v>3.9</v>
      </c>
      <c r="P125" s="64">
        <f t="shared" ref="P125:Q125" si="52">P126</f>
        <v>0</v>
      </c>
      <c r="Q125" s="64">
        <f t="shared" si="52"/>
        <v>3.9</v>
      </c>
      <c r="R125" s="11"/>
      <c r="S125" s="14"/>
    </row>
    <row r="126" spans="1:19" ht="27.75" customHeight="1" x14ac:dyDescent="0.2">
      <c r="A126" s="8"/>
      <c r="B126" s="110" t="s">
        <v>47</v>
      </c>
      <c r="C126" s="115"/>
      <c r="D126" s="115"/>
      <c r="E126" s="115"/>
      <c r="F126" s="115"/>
      <c r="G126" s="115"/>
      <c r="H126" s="115"/>
      <c r="I126" s="116"/>
      <c r="J126" s="9">
        <v>650</v>
      </c>
      <c r="K126" s="63">
        <v>3</v>
      </c>
      <c r="L126" s="63">
        <v>14</v>
      </c>
      <c r="M126" s="16" t="s">
        <v>128</v>
      </c>
      <c r="N126" s="10">
        <v>120</v>
      </c>
      <c r="O126" s="64">
        <v>3.9</v>
      </c>
      <c r="P126" s="100">
        <v>0</v>
      </c>
      <c r="Q126" s="100">
        <f>O126+P126</f>
        <v>3.9</v>
      </c>
      <c r="R126" s="11"/>
      <c r="S126" s="14"/>
    </row>
    <row r="127" spans="1:19" s="23" customFormat="1" ht="28.9" customHeight="1" x14ac:dyDescent="0.2">
      <c r="A127" s="18"/>
      <c r="B127" s="122" t="s">
        <v>65</v>
      </c>
      <c r="C127" s="123"/>
      <c r="D127" s="123"/>
      <c r="E127" s="123"/>
      <c r="F127" s="123"/>
      <c r="G127" s="123"/>
      <c r="H127" s="123"/>
      <c r="I127" s="124"/>
      <c r="J127" s="10">
        <v>650</v>
      </c>
      <c r="K127" s="53">
        <v>3</v>
      </c>
      <c r="L127" s="53">
        <v>14</v>
      </c>
      <c r="M127" s="54" t="s">
        <v>174</v>
      </c>
      <c r="N127" s="52">
        <v>200</v>
      </c>
      <c r="O127" s="71">
        <f>O128</f>
        <v>1</v>
      </c>
      <c r="P127" s="71">
        <f t="shared" ref="P127:Q127" si="53">P128</f>
        <v>1.3</v>
      </c>
      <c r="Q127" s="71">
        <f t="shared" si="53"/>
        <v>2.2999999999999998</v>
      </c>
      <c r="R127" s="86"/>
    </row>
    <row r="128" spans="1:19" s="23" customFormat="1" ht="25.9" customHeight="1" x14ac:dyDescent="0.2">
      <c r="A128" s="18"/>
      <c r="B128" s="122" t="s">
        <v>48</v>
      </c>
      <c r="C128" s="123"/>
      <c r="D128" s="123"/>
      <c r="E128" s="123"/>
      <c r="F128" s="123"/>
      <c r="G128" s="123"/>
      <c r="H128" s="123"/>
      <c r="I128" s="124"/>
      <c r="J128" s="10">
        <v>650</v>
      </c>
      <c r="K128" s="53">
        <v>3</v>
      </c>
      <c r="L128" s="53">
        <v>14</v>
      </c>
      <c r="M128" s="54" t="s">
        <v>175</v>
      </c>
      <c r="N128" s="52">
        <v>240</v>
      </c>
      <c r="O128" s="71">
        <v>1</v>
      </c>
      <c r="P128" s="71">
        <v>1.3</v>
      </c>
      <c r="Q128" s="71">
        <f>O128+P128</f>
        <v>2.2999999999999998</v>
      </c>
      <c r="R128" s="86"/>
    </row>
    <row r="129" spans="1:20" s="23" customFormat="1" ht="29.25" customHeight="1" x14ac:dyDescent="0.2">
      <c r="A129" s="18"/>
      <c r="B129" s="142" t="s">
        <v>13</v>
      </c>
      <c r="C129" s="142"/>
      <c r="D129" s="142"/>
      <c r="E129" s="142"/>
      <c r="F129" s="142"/>
      <c r="G129" s="142"/>
      <c r="H129" s="142"/>
      <c r="I129" s="137"/>
      <c r="J129" s="37">
        <v>650</v>
      </c>
      <c r="K129" s="61">
        <v>4</v>
      </c>
      <c r="L129" s="61">
        <v>0</v>
      </c>
      <c r="M129" s="38" t="s">
        <v>57</v>
      </c>
      <c r="N129" s="39" t="s">
        <v>2</v>
      </c>
      <c r="O129" s="62">
        <f>O130+O153+O163+O146</f>
        <v>8473.6</v>
      </c>
      <c r="P129" s="62">
        <f t="shared" ref="P129:Q129" si="54">P130+P153+P163+P146</f>
        <v>9850</v>
      </c>
      <c r="Q129" s="62">
        <f t="shared" si="54"/>
        <v>18323.599999999999</v>
      </c>
      <c r="R129" s="40"/>
      <c r="S129" s="14"/>
      <c r="T129" s="1"/>
    </row>
    <row r="130" spans="1:20" ht="24" customHeight="1" x14ac:dyDescent="0.2">
      <c r="A130" s="8"/>
      <c r="B130" s="113" t="s">
        <v>12</v>
      </c>
      <c r="C130" s="113"/>
      <c r="D130" s="113"/>
      <c r="E130" s="113"/>
      <c r="F130" s="113"/>
      <c r="G130" s="113"/>
      <c r="H130" s="113"/>
      <c r="I130" s="114"/>
      <c r="J130" s="9">
        <v>650</v>
      </c>
      <c r="K130" s="63">
        <v>4</v>
      </c>
      <c r="L130" s="63">
        <v>1</v>
      </c>
      <c r="M130" s="24" t="s">
        <v>57</v>
      </c>
      <c r="N130" s="10" t="s">
        <v>2</v>
      </c>
      <c r="O130" s="64">
        <f>O134+O141+O137</f>
        <v>3530</v>
      </c>
      <c r="P130" s="64">
        <f t="shared" ref="P130:Q130" si="55">P134+P141+P137</f>
        <v>500</v>
      </c>
      <c r="Q130" s="64">
        <f t="shared" si="55"/>
        <v>4030</v>
      </c>
      <c r="R130" s="11"/>
      <c r="S130" s="14"/>
    </row>
    <row r="131" spans="1:20" ht="33" customHeight="1" x14ac:dyDescent="0.2">
      <c r="A131" s="8"/>
      <c r="B131" s="107" t="s">
        <v>180</v>
      </c>
      <c r="C131" s="108"/>
      <c r="D131" s="108"/>
      <c r="E131" s="108"/>
      <c r="F131" s="108"/>
      <c r="G131" s="108"/>
      <c r="H131" s="108"/>
      <c r="I131" s="109"/>
      <c r="J131" s="44">
        <v>650</v>
      </c>
      <c r="K131" s="69">
        <v>4</v>
      </c>
      <c r="L131" s="69">
        <v>1</v>
      </c>
      <c r="M131" s="46" t="s">
        <v>129</v>
      </c>
      <c r="N131" s="45">
        <v>0</v>
      </c>
      <c r="O131" s="70">
        <f>O132</f>
        <v>3530</v>
      </c>
      <c r="P131" s="70">
        <f t="shared" ref="P131:Q131" si="56">P132</f>
        <v>500</v>
      </c>
      <c r="Q131" s="70">
        <f t="shared" si="56"/>
        <v>4030</v>
      </c>
      <c r="R131" s="47"/>
      <c r="S131" s="22"/>
      <c r="T131" s="23"/>
    </row>
    <row r="132" spans="1:20" ht="18.75" customHeight="1" x14ac:dyDescent="0.2">
      <c r="A132" s="8"/>
      <c r="B132" s="57"/>
      <c r="C132" s="120" t="s">
        <v>80</v>
      </c>
      <c r="D132" s="120"/>
      <c r="E132" s="120"/>
      <c r="F132" s="120"/>
      <c r="G132" s="120"/>
      <c r="H132" s="120"/>
      <c r="I132" s="121"/>
      <c r="J132" s="9">
        <v>650</v>
      </c>
      <c r="K132" s="63">
        <v>4</v>
      </c>
      <c r="L132" s="63">
        <v>1</v>
      </c>
      <c r="M132" s="16" t="s">
        <v>130</v>
      </c>
      <c r="N132" s="10">
        <v>0</v>
      </c>
      <c r="O132" s="64">
        <f>O133+O140</f>
        <v>3530</v>
      </c>
      <c r="P132" s="64">
        <f t="shared" ref="P132:Q132" si="57">P133+P140</f>
        <v>500</v>
      </c>
      <c r="Q132" s="64">
        <f t="shared" si="57"/>
        <v>4030</v>
      </c>
      <c r="R132" s="11"/>
      <c r="S132" s="22"/>
      <c r="T132" s="23"/>
    </row>
    <row r="133" spans="1:20" ht="25.9" customHeight="1" x14ac:dyDescent="0.2">
      <c r="A133" s="8"/>
      <c r="B133" s="57"/>
      <c r="C133" s="125" t="s">
        <v>81</v>
      </c>
      <c r="D133" s="125"/>
      <c r="E133" s="125"/>
      <c r="F133" s="125"/>
      <c r="G133" s="125"/>
      <c r="H133" s="125"/>
      <c r="I133" s="121"/>
      <c r="J133" s="9">
        <v>650</v>
      </c>
      <c r="K133" s="63">
        <v>4</v>
      </c>
      <c r="L133" s="63">
        <v>1</v>
      </c>
      <c r="M133" s="16" t="s">
        <v>131</v>
      </c>
      <c r="N133" s="10">
        <v>0</v>
      </c>
      <c r="O133" s="64">
        <f>O134+O137</f>
        <v>2500</v>
      </c>
      <c r="P133" s="64">
        <f t="shared" ref="P133:Q133" si="58">P134+P137</f>
        <v>500</v>
      </c>
      <c r="Q133" s="64">
        <f t="shared" si="58"/>
        <v>3000</v>
      </c>
      <c r="R133" s="11"/>
      <c r="S133" s="22"/>
      <c r="T133" s="23"/>
    </row>
    <row r="134" spans="1:20" ht="33" customHeight="1" x14ac:dyDescent="0.2">
      <c r="A134" s="8"/>
      <c r="B134" s="113" t="s">
        <v>98</v>
      </c>
      <c r="C134" s="113"/>
      <c r="D134" s="113"/>
      <c r="E134" s="113"/>
      <c r="F134" s="113"/>
      <c r="G134" s="113"/>
      <c r="H134" s="113"/>
      <c r="I134" s="114"/>
      <c r="J134" s="9">
        <v>650</v>
      </c>
      <c r="K134" s="63">
        <v>4</v>
      </c>
      <c r="L134" s="63">
        <v>1</v>
      </c>
      <c r="M134" s="17" t="s">
        <v>132</v>
      </c>
      <c r="N134" s="10" t="s">
        <v>2</v>
      </c>
      <c r="O134" s="64">
        <f>O136</f>
        <v>1500</v>
      </c>
      <c r="P134" s="64">
        <f t="shared" ref="P134:Q134" si="59">P136</f>
        <v>0</v>
      </c>
      <c r="Q134" s="64">
        <f t="shared" si="59"/>
        <v>1500</v>
      </c>
      <c r="R134" s="11"/>
      <c r="S134" s="14"/>
    </row>
    <row r="135" spans="1:20" ht="51" customHeight="1" x14ac:dyDescent="0.2">
      <c r="A135" s="8"/>
      <c r="B135" s="110" t="s">
        <v>63</v>
      </c>
      <c r="C135" s="111"/>
      <c r="D135" s="111"/>
      <c r="E135" s="111"/>
      <c r="F135" s="111"/>
      <c r="G135" s="111"/>
      <c r="H135" s="111"/>
      <c r="I135" s="112"/>
      <c r="J135" s="9">
        <v>650</v>
      </c>
      <c r="K135" s="63">
        <v>4</v>
      </c>
      <c r="L135" s="63">
        <v>1</v>
      </c>
      <c r="M135" s="17" t="s">
        <v>132</v>
      </c>
      <c r="N135" s="10">
        <v>100</v>
      </c>
      <c r="O135" s="64">
        <f>O136</f>
        <v>1500</v>
      </c>
      <c r="P135" s="64">
        <f t="shared" ref="P135:Q135" si="60">P136</f>
        <v>0</v>
      </c>
      <c r="Q135" s="64">
        <f t="shared" si="60"/>
        <v>1500</v>
      </c>
      <c r="R135" s="11"/>
      <c r="S135" s="14"/>
    </row>
    <row r="136" spans="1:20" ht="24" customHeight="1" x14ac:dyDescent="0.2">
      <c r="A136" s="8"/>
      <c r="B136" s="140" t="s">
        <v>50</v>
      </c>
      <c r="C136" s="141"/>
      <c r="D136" s="141"/>
      <c r="E136" s="141"/>
      <c r="F136" s="141"/>
      <c r="G136" s="141"/>
      <c r="H136" s="141"/>
      <c r="I136" s="134"/>
      <c r="J136" s="19">
        <v>650</v>
      </c>
      <c r="K136" s="67">
        <v>4</v>
      </c>
      <c r="L136" s="67">
        <v>1</v>
      </c>
      <c r="M136" s="17" t="s">
        <v>132</v>
      </c>
      <c r="N136" s="21">
        <v>110</v>
      </c>
      <c r="O136" s="68">
        <v>1500</v>
      </c>
      <c r="P136" s="101">
        <v>0</v>
      </c>
      <c r="Q136" s="101">
        <f>O136+P136</f>
        <v>1500</v>
      </c>
      <c r="R136" s="75"/>
      <c r="S136" s="14"/>
    </row>
    <row r="137" spans="1:20" ht="36.6" customHeight="1" x14ac:dyDescent="0.2">
      <c r="A137" s="8"/>
      <c r="B137" s="141" t="s">
        <v>60</v>
      </c>
      <c r="C137" s="141"/>
      <c r="D137" s="141"/>
      <c r="E137" s="141"/>
      <c r="F137" s="141"/>
      <c r="G137" s="141"/>
      <c r="H137" s="141"/>
      <c r="I137" s="134"/>
      <c r="J137" s="19">
        <v>650</v>
      </c>
      <c r="K137" s="67">
        <v>4</v>
      </c>
      <c r="L137" s="67">
        <v>1</v>
      </c>
      <c r="M137" s="24" t="s">
        <v>133</v>
      </c>
      <c r="N137" s="21" t="s">
        <v>2</v>
      </c>
      <c r="O137" s="68">
        <f>O139</f>
        <v>1000</v>
      </c>
      <c r="P137" s="68">
        <f t="shared" ref="P137:Q137" si="61">P139</f>
        <v>500</v>
      </c>
      <c r="Q137" s="68">
        <f t="shared" si="61"/>
        <v>1500</v>
      </c>
      <c r="R137" s="75"/>
      <c r="S137" s="14"/>
    </row>
    <row r="138" spans="1:20" ht="51.75" customHeight="1" x14ac:dyDescent="0.2">
      <c r="A138" s="8"/>
      <c r="B138" s="143" t="s">
        <v>63</v>
      </c>
      <c r="C138" s="144"/>
      <c r="D138" s="144"/>
      <c r="E138" s="144"/>
      <c r="F138" s="144"/>
      <c r="G138" s="144"/>
      <c r="H138" s="144"/>
      <c r="I138" s="145"/>
      <c r="J138" s="19">
        <v>650</v>
      </c>
      <c r="K138" s="67">
        <v>4</v>
      </c>
      <c r="L138" s="67">
        <v>1</v>
      </c>
      <c r="M138" s="24" t="s">
        <v>133</v>
      </c>
      <c r="N138" s="21">
        <v>100</v>
      </c>
      <c r="O138" s="68">
        <f>O139</f>
        <v>1000</v>
      </c>
      <c r="P138" s="68">
        <f t="shared" ref="P138:Q138" si="62">P139</f>
        <v>500</v>
      </c>
      <c r="Q138" s="68">
        <f t="shared" si="62"/>
        <v>1500</v>
      </c>
      <c r="R138" s="75"/>
      <c r="S138" s="14"/>
    </row>
    <row r="139" spans="1:20" ht="15" customHeight="1" x14ac:dyDescent="0.2">
      <c r="A139" s="8"/>
      <c r="B139" s="119" t="s">
        <v>50</v>
      </c>
      <c r="C139" s="113"/>
      <c r="D139" s="113"/>
      <c r="E139" s="113"/>
      <c r="F139" s="113"/>
      <c r="G139" s="113"/>
      <c r="H139" s="113"/>
      <c r="I139" s="114"/>
      <c r="J139" s="9">
        <v>650</v>
      </c>
      <c r="K139" s="63">
        <v>4</v>
      </c>
      <c r="L139" s="63">
        <v>1</v>
      </c>
      <c r="M139" s="16" t="s">
        <v>133</v>
      </c>
      <c r="N139" s="10">
        <v>110</v>
      </c>
      <c r="O139" s="64">
        <v>1000</v>
      </c>
      <c r="P139" s="100">
        <v>500</v>
      </c>
      <c r="Q139" s="100">
        <f>O139+P139</f>
        <v>1500</v>
      </c>
      <c r="R139" s="11"/>
      <c r="S139" s="14"/>
    </row>
    <row r="140" spans="1:20" ht="24" customHeight="1" x14ac:dyDescent="0.2">
      <c r="A140" s="8"/>
      <c r="B140" s="110" t="s">
        <v>82</v>
      </c>
      <c r="C140" s="111"/>
      <c r="D140" s="111"/>
      <c r="E140" s="111"/>
      <c r="F140" s="111"/>
      <c r="G140" s="111"/>
      <c r="H140" s="111"/>
      <c r="I140" s="112"/>
      <c r="J140" s="9">
        <v>650</v>
      </c>
      <c r="K140" s="63">
        <v>4</v>
      </c>
      <c r="L140" s="63">
        <v>1</v>
      </c>
      <c r="M140" s="16" t="s">
        <v>134</v>
      </c>
      <c r="N140" s="10">
        <v>0</v>
      </c>
      <c r="O140" s="64">
        <f>O141</f>
        <v>1030</v>
      </c>
      <c r="P140" s="64">
        <f t="shared" ref="P140:Q140" si="63">P141</f>
        <v>0</v>
      </c>
      <c r="Q140" s="64">
        <f t="shared" si="63"/>
        <v>1030</v>
      </c>
      <c r="R140" s="11"/>
      <c r="S140" s="14"/>
    </row>
    <row r="141" spans="1:20" ht="24" customHeight="1" x14ac:dyDescent="0.2">
      <c r="A141" s="8"/>
      <c r="B141" s="119" t="s">
        <v>51</v>
      </c>
      <c r="C141" s="113"/>
      <c r="D141" s="113"/>
      <c r="E141" s="113"/>
      <c r="F141" s="113"/>
      <c r="G141" s="113"/>
      <c r="H141" s="113"/>
      <c r="I141" s="114"/>
      <c r="J141" s="9">
        <v>650</v>
      </c>
      <c r="K141" s="63">
        <v>4</v>
      </c>
      <c r="L141" s="63">
        <v>1</v>
      </c>
      <c r="M141" s="16" t="s">
        <v>135</v>
      </c>
      <c r="N141" s="10">
        <v>0</v>
      </c>
      <c r="O141" s="64">
        <f>O142+O144</f>
        <v>1030</v>
      </c>
      <c r="P141" s="64">
        <f t="shared" ref="P141:Q141" si="64">P142+P144</f>
        <v>0</v>
      </c>
      <c r="Q141" s="64">
        <f t="shared" si="64"/>
        <v>1030</v>
      </c>
      <c r="R141" s="11"/>
      <c r="S141" s="14"/>
    </row>
    <row r="142" spans="1:20" ht="48" customHeight="1" x14ac:dyDescent="0.2">
      <c r="A142" s="8"/>
      <c r="B142" s="110" t="s">
        <v>63</v>
      </c>
      <c r="C142" s="111"/>
      <c r="D142" s="111"/>
      <c r="E142" s="111"/>
      <c r="F142" s="111"/>
      <c r="G142" s="111"/>
      <c r="H142" s="111"/>
      <c r="I142" s="112"/>
      <c r="J142" s="9">
        <v>650</v>
      </c>
      <c r="K142" s="63">
        <v>4</v>
      </c>
      <c r="L142" s="63">
        <v>1</v>
      </c>
      <c r="M142" s="16" t="s">
        <v>135</v>
      </c>
      <c r="N142" s="10">
        <v>100</v>
      </c>
      <c r="O142" s="64">
        <f>O143</f>
        <v>1000</v>
      </c>
      <c r="P142" s="64">
        <f t="shared" ref="P142:Q142" si="65">P143</f>
        <v>0</v>
      </c>
      <c r="Q142" s="64">
        <f t="shared" si="65"/>
        <v>1000</v>
      </c>
      <c r="R142" s="11"/>
      <c r="S142" s="14"/>
    </row>
    <row r="143" spans="1:20" ht="24" customHeight="1" x14ac:dyDescent="0.2">
      <c r="A143" s="8"/>
      <c r="B143" s="119" t="s">
        <v>50</v>
      </c>
      <c r="C143" s="113"/>
      <c r="D143" s="113"/>
      <c r="E143" s="113"/>
      <c r="F143" s="113"/>
      <c r="G143" s="113"/>
      <c r="H143" s="113"/>
      <c r="I143" s="114"/>
      <c r="J143" s="9">
        <v>650</v>
      </c>
      <c r="K143" s="63">
        <v>4</v>
      </c>
      <c r="L143" s="63">
        <v>1</v>
      </c>
      <c r="M143" s="16" t="s">
        <v>135</v>
      </c>
      <c r="N143" s="10">
        <v>110</v>
      </c>
      <c r="O143" s="64">
        <v>1000</v>
      </c>
      <c r="P143" s="100">
        <v>0</v>
      </c>
      <c r="Q143" s="100">
        <f>O143+P143</f>
        <v>1000</v>
      </c>
      <c r="R143" s="11"/>
      <c r="S143" s="14"/>
    </row>
    <row r="144" spans="1:20" ht="30" customHeight="1" x14ac:dyDescent="0.2">
      <c r="A144" s="8"/>
      <c r="B144" s="57"/>
      <c r="C144" s="117" t="s">
        <v>65</v>
      </c>
      <c r="D144" s="111"/>
      <c r="E144" s="111"/>
      <c r="F144" s="111"/>
      <c r="G144" s="111"/>
      <c r="H144" s="111"/>
      <c r="I144" s="112"/>
      <c r="J144" s="9">
        <v>650</v>
      </c>
      <c r="K144" s="63">
        <v>4</v>
      </c>
      <c r="L144" s="63">
        <v>1</v>
      </c>
      <c r="M144" s="16" t="s">
        <v>135</v>
      </c>
      <c r="N144" s="10">
        <v>200</v>
      </c>
      <c r="O144" s="64">
        <f>O145</f>
        <v>30</v>
      </c>
      <c r="P144" s="64">
        <f t="shared" ref="P144:Q144" si="66">P145</f>
        <v>0</v>
      </c>
      <c r="Q144" s="64">
        <f t="shared" si="66"/>
        <v>30</v>
      </c>
      <c r="R144" s="11"/>
      <c r="S144" s="14"/>
    </row>
    <row r="145" spans="1:19" ht="36" customHeight="1" x14ac:dyDescent="0.2">
      <c r="A145" s="8"/>
      <c r="B145" s="110" t="s">
        <v>48</v>
      </c>
      <c r="C145" s="117"/>
      <c r="D145" s="117"/>
      <c r="E145" s="117"/>
      <c r="F145" s="117"/>
      <c r="G145" s="117"/>
      <c r="H145" s="117"/>
      <c r="I145" s="118"/>
      <c r="J145" s="9">
        <v>650</v>
      </c>
      <c r="K145" s="63">
        <v>4</v>
      </c>
      <c r="L145" s="63">
        <v>1</v>
      </c>
      <c r="M145" s="16" t="s">
        <v>135</v>
      </c>
      <c r="N145" s="10">
        <v>240</v>
      </c>
      <c r="O145" s="64">
        <v>30</v>
      </c>
      <c r="P145" s="100">
        <v>0</v>
      </c>
      <c r="Q145" s="100">
        <f>O145+P145</f>
        <v>30</v>
      </c>
      <c r="R145" s="11"/>
      <c r="S145" s="14"/>
    </row>
    <row r="146" spans="1:19" ht="19.5" customHeight="1" x14ac:dyDescent="0.2">
      <c r="A146" s="8"/>
      <c r="B146" s="110" t="s">
        <v>56</v>
      </c>
      <c r="C146" s="117"/>
      <c r="D146" s="117"/>
      <c r="E146" s="117"/>
      <c r="F146" s="117"/>
      <c r="G146" s="117"/>
      <c r="H146" s="117"/>
      <c r="I146" s="118"/>
      <c r="J146" s="9">
        <v>650</v>
      </c>
      <c r="K146" s="63">
        <v>4</v>
      </c>
      <c r="L146" s="63">
        <v>9</v>
      </c>
      <c r="M146" s="16" t="s">
        <v>57</v>
      </c>
      <c r="N146" s="10"/>
      <c r="O146" s="64">
        <f>O150</f>
        <v>3895.4</v>
      </c>
      <c r="P146" s="64">
        <f t="shared" ref="P146:Q146" si="67">P150</f>
        <v>9350</v>
      </c>
      <c r="Q146" s="64">
        <f t="shared" si="67"/>
        <v>13245.4</v>
      </c>
      <c r="R146" s="11"/>
      <c r="S146" s="14"/>
    </row>
    <row r="147" spans="1:19" ht="36.75" customHeight="1" x14ac:dyDescent="0.2">
      <c r="A147" s="8"/>
      <c r="B147" s="107" t="s">
        <v>181</v>
      </c>
      <c r="C147" s="108"/>
      <c r="D147" s="108"/>
      <c r="E147" s="108"/>
      <c r="F147" s="108"/>
      <c r="G147" s="108"/>
      <c r="H147" s="108"/>
      <c r="I147" s="109"/>
      <c r="J147" s="44">
        <v>650</v>
      </c>
      <c r="K147" s="69">
        <v>4</v>
      </c>
      <c r="L147" s="69">
        <v>9</v>
      </c>
      <c r="M147" s="46" t="s">
        <v>136</v>
      </c>
      <c r="N147" s="45"/>
      <c r="O147" s="70">
        <f>O148</f>
        <v>3895.4</v>
      </c>
      <c r="P147" s="70">
        <f t="shared" ref="P147:Q149" si="68">P148</f>
        <v>9350</v>
      </c>
      <c r="Q147" s="70">
        <f t="shared" si="68"/>
        <v>13245.4</v>
      </c>
      <c r="R147" s="47"/>
      <c r="S147" s="14"/>
    </row>
    <row r="148" spans="1:19" ht="26.25" customHeight="1" x14ac:dyDescent="0.2">
      <c r="A148" s="8"/>
      <c r="B148" s="57"/>
      <c r="C148" s="127" t="s">
        <v>83</v>
      </c>
      <c r="D148" s="127"/>
      <c r="E148" s="127"/>
      <c r="F148" s="127"/>
      <c r="G148" s="127"/>
      <c r="H148" s="127"/>
      <c r="I148" s="128"/>
      <c r="J148" s="9">
        <v>650</v>
      </c>
      <c r="K148" s="63">
        <v>4</v>
      </c>
      <c r="L148" s="63">
        <v>9</v>
      </c>
      <c r="M148" s="17" t="s">
        <v>137</v>
      </c>
      <c r="N148" s="10"/>
      <c r="O148" s="64">
        <f>O149</f>
        <v>3895.4</v>
      </c>
      <c r="P148" s="64">
        <f t="shared" si="68"/>
        <v>9350</v>
      </c>
      <c r="Q148" s="64">
        <f t="shared" si="68"/>
        <v>13245.4</v>
      </c>
      <c r="R148" s="11"/>
      <c r="S148" s="14"/>
    </row>
    <row r="149" spans="1:19" ht="28.9" customHeight="1" x14ac:dyDescent="0.2">
      <c r="A149" s="8"/>
      <c r="B149" s="110" t="s">
        <v>84</v>
      </c>
      <c r="C149" s="111"/>
      <c r="D149" s="111"/>
      <c r="E149" s="111"/>
      <c r="F149" s="111"/>
      <c r="G149" s="111"/>
      <c r="H149" s="111"/>
      <c r="I149" s="112"/>
      <c r="J149" s="9">
        <v>650</v>
      </c>
      <c r="K149" s="63">
        <v>4</v>
      </c>
      <c r="L149" s="63">
        <v>9</v>
      </c>
      <c r="M149" s="17" t="s">
        <v>138</v>
      </c>
      <c r="N149" s="10"/>
      <c r="O149" s="64">
        <f>O150</f>
        <v>3895.4</v>
      </c>
      <c r="P149" s="64">
        <f t="shared" si="68"/>
        <v>9350</v>
      </c>
      <c r="Q149" s="64">
        <f t="shared" si="68"/>
        <v>13245.4</v>
      </c>
      <c r="R149" s="11"/>
      <c r="S149" s="14"/>
    </row>
    <row r="150" spans="1:19" ht="24" customHeight="1" x14ac:dyDescent="0.2">
      <c r="A150" s="8"/>
      <c r="B150" s="110" t="s">
        <v>58</v>
      </c>
      <c r="C150" s="117"/>
      <c r="D150" s="117"/>
      <c r="E150" s="117"/>
      <c r="F150" s="117"/>
      <c r="G150" s="117"/>
      <c r="H150" s="117"/>
      <c r="I150" s="118"/>
      <c r="J150" s="9">
        <v>650</v>
      </c>
      <c r="K150" s="63">
        <v>4</v>
      </c>
      <c r="L150" s="63">
        <v>9</v>
      </c>
      <c r="M150" s="16" t="s">
        <v>139</v>
      </c>
      <c r="N150" s="10"/>
      <c r="O150" s="64">
        <f>O152</f>
        <v>3895.4</v>
      </c>
      <c r="P150" s="64">
        <f t="shared" ref="P150:Q150" si="69">P152</f>
        <v>9350</v>
      </c>
      <c r="Q150" s="64">
        <f t="shared" si="69"/>
        <v>13245.4</v>
      </c>
      <c r="R150" s="11"/>
      <c r="S150" s="14"/>
    </row>
    <row r="151" spans="1:19" ht="26.25" customHeight="1" x14ac:dyDescent="0.2">
      <c r="A151" s="8"/>
      <c r="B151" s="57"/>
      <c r="C151" s="117" t="s">
        <v>65</v>
      </c>
      <c r="D151" s="111"/>
      <c r="E151" s="111"/>
      <c r="F151" s="111"/>
      <c r="G151" s="111"/>
      <c r="H151" s="111"/>
      <c r="I151" s="112"/>
      <c r="J151" s="9">
        <v>650</v>
      </c>
      <c r="K151" s="63">
        <v>4</v>
      </c>
      <c r="L151" s="63">
        <v>9</v>
      </c>
      <c r="M151" s="16" t="s">
        <v>139</v>
      </c>
      <c r="N151" s="10">
        <v>200</v>
      </c>
      <c r="O151" s="64">
        <f>O152</f>
        <v>3895.4</v>
      </c>
      <c r="P151" s="64">
        <f t="shared" ref="P151:Q151" si="70">P152</f>
        <v>9350</v>
      </c>
      <c r="Q151" s="64">
        <f t="shared" si="70"/>
        <v>13245.4</v>
      </c>
      <c r="R151" s="11"/>
      <c r="S151" s="14"/>
    </row>
    <row r="152" spans="1:19" ht="36" customHeight="1" x14ac:dyDescent="0.2">
      <c r="A152" s="8"/>
      <c r="B152" s="110" t="s">
        <v>48</v>
      </c>
      <c r="C152" s="117"/>
      <c r="D152" s="117"/>
      <c r="E152" s="117"/>
      <c r="F152" s="117"/>
      <c r="G152" s="117"/>
      <c r="H152" s="117"/>
      <c r="I152" s="118"/>
      <c r="J152" s="9">
        <v>650</v>
      </c>
      <c r="K152" s="63">
        <v>4</v>
      </c>
      <c r="L152" s="63">
        <v>9</v>
      </c>
      <c r="M152" s="16" t="s">
        <v>139</v>
      </c>
      <c r="N152" s="10">
        <v>240</v>
      </c>
      <c r="O152" s="64">
        <v>3895.4</v>
      </c>
      <c r="P152" s="100">
        <v>9350</v>
      </c>
      <c r="Q152" s="100">
        <f>O152+P152</f>
        <v>13245.4</v>
      </c>
      <c r="R152" s="11"/>
      <c r="S152" s="14"/>
    </row>
    <row r="153" spans="1:19" ht="24" customHeight="1" x14ac:dyDescent="0.2">
      <c r="A153" s="8"/>
      <c r="B153" s="113" t="s">
        <v>11</v>
      </c>
      <c r="C153" s="113"/>
      <c r="D153" s="113"/>
      <c r="E153" s="113"/>
      <c r="F153" s="113"/>
      <c r="G153" s="113"/>
      <c r="H153" s="113"/>
      <c r="I153" s="114"/>
      <c r="J153" s="9">
        <v>650</v>
      </c>
      <c r="K153" s="63">
        <v>4</v>
      </c>
      <c r="L153" s="63">
        <v>10</v>
      </c>
      <c r="M153" s="16" t="s">
        <v>39</v>
      </c>
      <c r="N153" s="10" t="s">
        <v>2</v>
      </c>
      <c r="O153" s="64">
        <f>O157+O160</f>
        <v>1040</v>
      </c>
      <c r="P153" s="64">
        <f t="shared" ref="P153:Q153" si="71">P157+P160</f>
        <v>0</v>
      </c>
      <c r="Q153" s="64">
        <f t="shared" si="71"/>
        <v>1040</v>
      </c>
      <c r="R153" s="11"/>
      <c r="S153" s="14"/>
    </row>
    <row r="154" spans="1:19" ht="24" customHeight="1" x14ac:dyDescent="0.2">
      <c r="A154" s="8"/>
      <c r="B154" s="107" t="s">
        <v>182</v>
      </c>
      <c r="C154" s="108"/>
      <c r="D154" s="108"/>
      <c r="E154" s="108"/>
      <c r="F154" s="108"/>
      <c r="G154" s="108"/>
      <c r="H154" s="108"/>
      <c r="I154" s="109"/>
      <c r="J154" s="44">
        <v>650</v>
      </c>
      <c r="K154" s="69">
        <v>4</v>
      </c>
      <c r="L154" s="69">
        <v>10</v>
      </c>
      <c r="M154" s="46" t="s">
        <v>140</v>
      </c>
      <c r="N154" s="45">
        <v>0</v>
      </c>
      <c r="O154" s="70">
        <f>O155</f>
        <v>1040</v>
      </c>
      <c r="P154" s="70">
        <f t="shared" ref="P154:Q155" si="72">P155</f>
        <v>0</v>
      </c>
      <c r="Q154" s="70">
        <f t="shared" si="72"/>
        <v>1040</v>
      </c>
      <c r="R154" s="47"/>
      <c r="S154" s="14"/>
    </row>
    <row r="155" spans="1:19" ht="34.5" customHeight="1" x14ac:dyDescent="0.2">
      <c r="A155" s="8"/>
      <c r="B155" s="110" t="s">
        <v>85</v>
      </c>
      <c r="C155" s="111"/>
      <c r="D155" s="111"/>
      <c r="E155" s="111"/>
      <c r="F155" s="111"/>
      <c r="G155" s="111"/>
      <c r="H155" s="111"/>
      <c r="I155" s="112"/>
      <c r="J155" s="9">
        <v>650</v>
      </c>
      <c r="K155" s="63">
        <v>4</v>
      </c>
      <c r="L155" s="63">
        <v>10</v>
      </c>
      <c r="M155" s="16" t="s">
        <v>141</v>
      </c>
      <c r="N155" s="10">
        <v>0</v>
      </c>
      <c r="O155" s="64">
        <f>O156</f>
        <v>1040</v>
      </c>
      <c r="P155" s="64">
        <f t="shared" si="72"/>
        <v>0</v>
      </c>
      <c r="Q155" s="64">
        <f t="shared" si="72"/>
        <v>1040</v>
      </c>
      <c r="R155" s="11"/>
      <c r="S155" s="14"/>
    </row>
    <row r="156" spans="1:19" ht="19.5" customHeight="1" x14ac:dyDescent="0.2">
      <c r="A156" s="8"/>
      <c r="B156" s="110" t="s">
        <v>86</v>
      </c>
      <c r="C156" s="111"/>
      <c r="D156" s="111"/>
      <c r="E156" s="111"/>
      <c r="F156" s="111"/>
      <c r="G156" s="111"/>
      <c r="H156" s="111"/>
      <c r="I156" s="112"/>
      <c r="J156" s="9">
        <v>650</v>
      </c>
      <c r="K156" s="63">
        <v>4</v>
      </c>
      <c r="L156" s="63">
        <v>10</v>
      </c>
      <c r="M156" s="16" t="s">
        <v>142</v>
      </c>
      <c r="N156" s="10">
        <v>0</v>
      </c>
      <c r="O156" s="64">
        <f>O157+O160</f>
        <v>1040</v>
      </c>
      <c r="P156" s="64">
        <f t="shared" ref="P156:Q156" si="73">P157+P160</f>
        <v>0</v>
      </c>
      <c r="Q156" s="64">
        <f t="shared" si="73"/>
        <v>1040</v>
      </c>
      <c r="R156" s="11"/>
      <c r="S156" s="14"/>
    </row>
    <row r="157" spans="1:19" ht="24.75" customHeight="1" x14ac:dyDescent="0.2">
      <c r="A157" s="8"/>
      <c r="B157" s="113" t="s">
        <v>41</v>
      </c>
      <c r="C157" s="113"/>
      <c r="D157" s="113"/>
      <c r="E157" s="113"/>
      <c r="F157" s="113"/>
      <c r="G157" s="113"/>
      <c r="H157" s="113"/>
      <c r="I157" s="114"/>
      <c r="J157" s="9">
        <v>650</v>
      </c>
      <c r="K157" s="63">
        <v>4</v>
      </c>
      <c r="L157" s="63">
        <v>10</v>
      </c>
      <c r="M157" s="16" t="s">
        <v>143</v>
      </c>
      <c r="N157" s="10" t="s">
        <v>2</v>
      </c>
      <c r="O157" s="64">
        <f>O159</f>
        <v>430</v>
      </c>
      <c r="P157" s="64">
        <f t="shared" ref="P157:Q157" si="74">P159</f>
        <v>0</v>
      </c>
      <c r="Q157" s="64">
        <f t="shared" si="74"/>
        <v>430</v>
      </c>
      <c r="R157" s="11"/>
      <c r="S157" s="14"/>
    </row>
    <row r="158" spans="1:19" ht="28.5" customHeight="1" x14ac:dyDescent="0.2">
      <c r="A158" s="8"/>
      <c r="B158" s="110" t="s">
        <v>65</v>
      </c>
      <c r="C158" s="111"/>
      <c r="D158" s="111"/>
      <c r="E158" s="111"/>
      <c r="F158" s="111"/>
      <c r="G158" s="111"/>
      <c r="H158" s="111"/>
      <c r="I158" s="112"/>
      <c r="J158" s="9">
        <v>650</v>
      </c>
      <c r="K158" s="63">
        <v>4</v>
      </c>
      <c r="L158" s="63">
        <v>10</v>
      </c>
      <c r="M158" s="16" t="s">
        <v>143</v>
      </c>
      <c r="N158" s="10">
        <v>200</v>
      </c>
      <c r="O158" s="64">
        <f>O159</f>
        <v>430</v>
      </c>
      <c r="P158" s="64">
        <f t="shared" ref="P158:Q158" si="75">P159</f>
        <v>0</v>
      </c>
      <c r="Q158" s="64">
        <f t="shared" si="75"/>
        <v>430</v>
      </c>
      <c r="R158" s="11"/>
      <c r="S158" s="14"/>
    </row>
    <row r="159" spans="1:19" ht="24" customHeight="1" x14ac:dyDescent="0.2">
      <c r="A159" s="8"/>
      <c r="B159" s="119" t="s">
        <v>48</v>
      </c>
      <c r="C159" s="113"/>
      <c r="D159" s="113"/>
      <c r="E159" s="113"/>
      <c r="F159" s="113"/>
      <c r="G159" s="113"/>
      <c r="H159" s="113"/>
      <c r="I159" s="114"/>
      <c r="J159" s="9">
        <v>650</v>
      </c>
      <c r="K159" s="63">
        <v>4</v>
      </c>
      <c r="L159" s="63">
        <v>10</v>
      </c>
      <c r="M159" s="16" t="s">
        <v>143</v>
      </c>
      <c r="N159" s="10">
        <v>240</v>
      </c>
      <c r="O159" s="64">
        <v>430</v>
      </c>
      <c r="P159" s="100">
        <v>0</v>
      </c>
      <c r="Q159" s="100">
        <f>O159+P159</f>
        <v>430</v>
      </c>
      <c r="R159" s="11"/>
      <c r="S159" s="14"/>
    </row>
    <row r="160" spans="1:19" ht="24" customHeight="1" x14ac:dyDescent="0.2">
      <c r="A160" s="8"/>
      <c r="B160" s="113" t="s">
        <v>10</v>
      </c>
      <c r="C160" s="113"/>
      <c r="D160" s="113"/>
      <c r="E160" s="113"/>
      <c r="F160" s="113"/>
      <c r="G160" s="113"/>
      <c r="H160" s="113"/>
      <c r="I160" s="114"/>
      <c r="J160" s="9">
        <v>650</v>
      </c>
      <c r="K160" s="63">
        <v>4</v>
      </c>
      <c r="L160" s="63">
        <v>10</v>
      </c>
      <c r="M160" s="16" t="s">
        <v>144</v>
      </c>
      <c r="N160" s="10">
        <v>0</v>
      </c>
      <c r="O160" s="64">
        <f>O161</f>
        <v>610</v>
      </c>
      <c r="P160" s="64">
        <f t="shared" ref="P160:Q161" si="76">P161</f>
        <v>0</v>
      </c>
      <c r="Q160" s="64">
        <f t="shared" si="76"/>
        <v>610</v>
      </c>
      <c r="R160" s="11"/>
      <c r="S160" s="14"/>
    </row>
    <row r="161" spans="1:19" ht="35.25" customHeight="1" x14ac:dyDescent="0.2">
      <c r="A161" s="8"/>
      <c r="B161" s="110" t="s">
        <v>65</v>
      </c>
      <c r="C161" s="111"/>
      <c r="D161" s="111"/>
      <c r="E161" s="111"/>
      <c r="F161" s="111"/>
      <c r="G161" s="111"/>
      <c r="H161" s="111"/>
      <c r="I161" s="112"/>
      <c r="J161" s="9">
        <v>650</v>
      </c>
      <c r="K161" s="63">
        <v>4</v>
      </c>
      <c r="L161" s="63">
        <v>10</v>
      </c>
      <c r="M161" s="16" t="s">
        <v>144</v>
      </c>
      <c r="N161" s="10">
        <v>200</v>
      </c>
      <c r="O161" s="64">
        <f>O162</f>
        <v>610</v>
      </c>
      <c r="P161" s="64">
        <f t="shared" si="76"/>
        <v>0</v>
      </c>
      <c r="Q161" s="64">
        <f t="shared" si="76"/>
        <v>610</v>
      </c>
      <c r="R161" s="11"/>
      <c r="S161" s="14"/>
    </row>
    <row r="162" spans="1:19" ht="28.9" customHeight="1" x14ac:dyDescent="0.2">
      <c r="A162" s="8"/>
      <c r="B162" s="119" t="s">
        <v>48</v>
      </c>
      <c r="C162" s="113"/>
      <c r="D162" s="113"/>
      <c r="E162" s="113"/>
      <c r="F162" s="113"/>
      <c r="G162" s="113"/>
      <c r="H162" s="113"/>
      <c r="I162" s="114"/>
      <c r="J162" s="9">
        <v>650</v>
      </c>
      <c r="K162" s="63">
        <v>4</v>
      </c>
      <c r="L162" s="63">
        <v>10</v>
      </c>
      <c r="M162" s="16" t="s">
        <v>144</v>
      </c>
      <c r="N162" s="10">
        <v>240</v>
      </c>
      <c r="O162" s="64">
        <v>610</v>
      </c>
      <c r="P162" s="100">
        <v>0</v>
      </c>
      <c r="Q162" s="100">
        <f>O162+P162</f>
        <v>610</v>
      </c>
      <c r="R162" s="11"/>
      <c r="S162" s="14"/>
    </row>
    <row r="163" spans="1:19" ht="18" customHeight="1" x14ac:dyDescent="0.2">
      <c r="A163" s="8"/>
      <c r="B163" s="110" t="s">
        <v>53</v>
      </c>
      <c r="C163" s="117"/>
      <c r="D163" s="117"/>
      <c r="E163" s="117"/>
      <c r="F163" s="117"/>
      <c r="G163" s="117"/>
      <c r="H163" s="117"/>
      <c r="I163" s="118"/>
      <c r="J163" s="9">
        <v>650</v>
      </c>
      <c r="K163" s="63">
        <v>4</v>
      </c>
      <c r="L163" s="63">
        <v>12</v>
      </c>
      <c r="M163" s="16" t="s">
        <v>39</v>
      </c>
      <c r="N163" s="10">
        <v>0</v>
      </c>
      <c r="O163" s="64">
        <f>O164</f>
        <v>8.1999999999999993</v>
      </c>
      <c r="P163" s="64">
        <f t="shared" ref="P163:Q166" si="77">P164</f>
        <v>0</v>
      </c>
      <c r="Q163" s="64">
        <f t="shared" si="77"/>
        <v>8.1999999999999993</v>
      </c>
      <c r="R163" s="11"/>
      <c r="S163" s="14"/>
    </row>
    <row r="164" spans="1:19" ht="21" customHeight="1" x14ac:dyDescent="0.2">
      <c r="A164" s="8"/>
      <c r="B164" s="107" t="s">
        <v>177</v>
      </c>
      <c r="C164" s="108"/>
      <c r="D164" s="108"/>
      <c r="E164" s="108"/>
      <c r="F164" s="108"/>
      <c r="G164" s="108"/>
      <c r="H164" s="108"/>
      <c r="I164" s="109"/>
      <c r="J164" s="44">
        <v>650</v>
      </c>
      <c r="K164" s="69">
        <v>4</v>
      </c>
      <c r="L164" s="69">
        <v>12</v>
      </c>
      <c r="M164" s="46" t="s">
        <v>102</v>
      </c>
      <c r="N164" s="45">
        <v>0</v>
      </c>
      <c r="O164" s="70">
        <f>O165</f>
        <v>8.1999999999999993</v>
      </c>
      <c r="P164" s="70">
        <f t="shared" si="77"/>
        <v>0</v>
      </c>
      <c r="Q164" s="70">
        <f t="shared" si="77"/>
        <v>8.1999999999999993</v>
      </c>
      <c r="R164" s="47"/>
      <c r="S164" s="14"/>
    </row>
    <row r="165" spans="1:19" ht="21" customHeight="1" x14ac:dyDescent="0.2">
      <c r="A165" s="8"/>
      <c r="B165" s="126" t="s">
        <v>87</v>
      </c>
      <c r="C165" s="127"/>
      <c r="D165" s="127"/>
      <c r="E165" s="127"/>
      <c r="F165" s="127"/>
      <c r="G165" s="127"/>
      <c r="H165" s="127"/>
      <c r="I165" s="128"/>
      <c r="J165" s="9">
        <v>650</v>
      </c>
      <c r="K165" s="63">
        <v>4</v>
      </c>
      <c r="L165" s="63">
        <v>12</v>
      </c>
      <c r="M165" s="16" t="s">
        <v>103</v>
      </c>
      <c r="N165" s="10">
        <v>0</v>
      </c>
      <c r="O165" s="64">
        <f>O166</f>
        <v>8.1999999999999993</v>
      </c>
      <c r="P165" s="64">
        <f t="shared" si="77"/>
        <v>0</v>
      </c>
      <c r="Q165" s="64">
        <f t="shared" si="77"/>
        <v>8.1999999999999993</v>
      </c>
      <c r="R165" s="11"/>
      <c r="S165" s="14"/>
    </row>
    <row r="166" spans="1:19" ht="20.45" customHeight="1" x14ac:dyDescent="0.2">
      <c r="A166" s="8"/>
      <c r="B166" s="126" t="s">
        <v>88</v>
      </c>
      <c r="C166" s="127"/>
      <c r="D166" s="127"/>
      <c r="E166" s="127"/>
      <c r="F166" s="127"/>
      <c r="G166" s="127"/>
      <c r="H166" s="127"/>
      <c r="I166" s="128"/>
      <c r="J166" s="9">
        <v>650</v>
      </c>
      <c r="K166" s="63">
        <v>4</v>
      </c>
      <c r="L166" s="63">
        <v>12</v>
      </c>
      <c r="M166" s="16" t="s">
        <v>107</v>
      </c>
      <c r="N166" s="10">
        <v>0</v>
      </c>
      <c r="O166" s="64">
        <f>O167</f>
        <v>8.1999999999999993</v>
      </c>
      <c r="P166" s="64">
        <f t="shared" si="77"/>
        <v>0</v>
      </c>
      <c r="Q166" s="64">
        <f t="shared" si="77"/>
        <v>8.1999999999999993</v>
      </c>
      <c r="R166" s="11"/>
      <c r="S166" s="14"/>
    </row>
    <row r="167" spans="1:19" ht="20.25" customHeight="1" x14ac:dyDescent="0.2">
      <c r="A167" s="8"/>
      <c r="B167" s="113" t="s">
        <v>46</v>
      </c>
      <c r="C167" s="113"/>
      <c r="D167" s="113"/>
      <c r="E167" s="113"/>
      <c r="F167" s="113"/>
      <c r="G167" s="113"/>
      <c r="H167" s="113"/>
      <c r="I167" s="114"/>
      <c r="J167" s="9">
        <v>650</v>
      </c>
      <c r="K167" s="63">
        <v>4</v>
      </c>
      <c r="L167" s="63">
        <v>12</v>
      </c>
      <c r="M167" s="16" t="s">
        <v>110</v>
      </c>
      <c r="N167" s="10">
        <v>0</v>
      </c>
      <c r="O167" s="64">
        <f>O169</f>
        <v>8.1999999999999993</v>
      </c>
      <c r="P167" s="64">
        <f t="shared" ref="P167:Q167" si="78">P169</f>
        <v>0</v>
      </c>
      <c r="Q167" s="64">
        <f t="shared" si="78"/>
        <v>8.1999999999999993</v>
      </c>
      <c r="R167" s="11"/>
      <c r="S167" s="14"/>
    </row>
    <row r="168" spans="1:19" ht="23.45" customHeight="1" x14ac:dyDescent="0.2">
      <c r="A168" s="8"/>
      <c r="B168" s="110" t="s">
        <v>71</v>
      </c>
      <c r="C168" s="111"/>
      <c r="D168" s="111"/>
      <c r="E168" s="111"/>
      <c r="F168" s="111"/>
      <c r="G168" s="111"/>
      <c r="H168" s="111"/>
      <c r="I168" s="112"/>
      <c r="J168" s="9">
        <v>650</v>
      </c>
      <c r="K168" s="63">
        <v>4</v>
      </c>
      <c r="L168" s="63">
        <v>12</v>
      </c>
      <c r="M168" s="16" t="s">
        <v>110</v>
      </c>
      <c r="N168" s="10">
        <v>500</v>
      </c>
      <c r="O168" s="64">
        <f>O169</f>
        <v>8.1999999999999993</v>
      </c>
      <c r="P168" s="64">
        <f t="shared" ref="P168:Q168" si="79">P169</f>
        <v>0</v>
      </c>
      <c r="Q168" s="64">
        <f t="shared" si="79"/>
        <v>8.1999999999999993</v>
      </c>
      <c r="R168" s="11"/>
      <c r="S168" s="14"/>
    </row>
    <row r="169" spans="1:19" ht="21" customHeight="1" thickBot="1" x14ac:dyDescent="0.25">
      <c r="A169" s="8"/>
      <c r="B169" s="146" t="s">
        <v>1</v>
      </c>
      <c r="C169" s="146"/>
      <c r="D169" s="146"/>
      <c r="E169" s="146"/>
      <c r="F169" s="146"/>
      <c r="G169" s="146"/>
      <c r="H169" s="146"/>
      <c r="I169" s="147"/>
      <c r="J169" s="9">
        <v>650</v>
      </c>
      <c r="K169" s="63">
        <v>4</v>
      </c>
      <c r="L169" s="63">
        <v>12</v>
      </c>
      <c r="M169" s="16" t="s">
        <v>110</v>
      </c>
      <c r="N169" s="10">
        <v>540</v>
      </c>
      <c r="O169" s="64">
        <v>8.1999999999999993</v>
      </c>
      <c r="P169" s="100">
        <v>0</v>
      </c>
      <c r="Q169" s="100">
        <f>O169+P169</f>
        <v>8.1999999999999993</v>
      </c>
      <c r="R169" s="11"/>
      <c r="S169" s="14"/>
    </row>
    <row r="170" spans="1:19" ht="22.15" customHeight="1" x14ac:dyDescent="0.2">
      <c r="A170" s="8"/>
      <c r="B170" s="142" t="s">
        <v>9</v>
      </c>
      <c r="C170" s="142"/>
      <c r="D170" s="142"/>
      <c r="E170" s="142"/>
      <c r="F170" s="142"/>
      <c r="G170" s="142"/>
      <c r="H170" s="142"/>
      <c r="I170" s="137"/>
      <c r="J170" s="37">
        <v>650</v>
      </c>
      <c r="K170" s="61">
        <v>5</v>
      </c>
      <c r="L170" s="61">
        <v>0</v>
      </c>
      <c r="M170" s="38" t="s">
        <v>39</v>
      </c>
      <c r="N170" s="39" t="s">
        <v>2</v>
      </c>
      <c r="O170" s="62">
        <f>O171+O189</f>
        <v>4125.8</v>
      </c>
      <c r="P170" s="62">
        <f t="shared" ref="P170:Q170" si="80">P171+P189</f>
        <v>1319</v>
      </c>
      <c r="Q170" s="62">
        <f t="shared" si="80"/>
        <v>5444.7999999999993</v>
      </c>
      <c r="R170" s="40"/>
      <c r="S170" s="14"/>
    </row>
    <row r="171" spans="1:19" ht="21" customHeight="1" x14ac:dyDescent="0.2">
      <c r="A171" s="8"/>
      <c r="B171" s="113" t="s">
        <v>8</v>
      </c>
      <c r="C171" s="113"/>
      <c r="D171" s="113"/>
      <c r="E171" s="113"/>
      <c r="F171" s="113"/>
      <c r="G171" s="113"/>
      <c r="H171" s="113"/>
      <c r="I171" s="114"/>
      <c r="J171" s="9">
        <v>650</v>
      </c>
      <c r="K171" s="63">
        <v>5</v>
      </c>
      <c r="L171" s="63">
        <v>1</v>
      </c>
      <c r="M171" s="16" t="s">
        <v>39</v>
      </c>
      <c r="N171" s="10" t="s">
        <v>2</v>
      </c>
      <c r="O171" s="64">
        <f>O172</f>
        <v>2248</v>
      </c>
      <c r="P171" s="64">
        <f t="shared" ref="P171:Q171" si="81">P172</f>
        <v>529.70000000000005</v>
      </c>
      <c r="Q171" s="64">
        <f t="shared" si="81"/>
        <v>2777.7</v>
      </c>
      <c r="R171" s="11"/>
      <c r="S171" s="14"/>
    </row>
    <row r="172" spans="1:19" ht="37.15" customHeight="1" x14ac:dyDescent="0.2">
      <c r="A172" s="8"/>
      <c r="B172" s="107" t="s">
        <v>183</v>
      </c>
      <c r="C172" s="108"/>
      <c r="D172" s="108"/>
      <c r="E172" s="108"/>
      <c r="F172" s="108"/>
      <c r="G172" s="108"/>
      <c r="H172" s="108"/>
      <c r="I172" s="109"/>
      <c r="J172" s="44">
        <v>650</v>
      </c>
      <c r="K172" s="69">
        <v>5</v>
      </c>
      <c r="L172" s="69">
        <v>1</v>
      </c>
      <c r="M172" s="46" t="s">
        <v>145</v>
      </c>
      <c r="N172" s="45"/>
      <c r="O172" s="70">
        <f>O173+O184</f>
        <v>2248</v>
      </c>
      <c r="P172" s="70">
        <f t="shared" ref="P172:Q172" si="82">P173+P184</f>
        <v>529.70000000000005</v>
      </c>
      <c r="Q172" s="70">
        <f t="shared" si="82"/>
        <v>2777.7</v>
      </c>
      <c r="R172" s="47"/>
      <c r="S172" s="14"/>
    </row>
    <row r="173" spans="1:19" ht="31.5" customHeight="1" x14ac:dyDescent="0.2">
      <c r="A173" s="8"/>
      <c r="B173" s="110" t="s">
        <v>149</v>
      </c>
      <c r="C173" s="111"/>
      <c r="D173" s="111"/>
      <c r="E173" s="111"/>
      <c r="F173" s="111"/>
      <c r="G173" s="111"/>
      <c r="H173" s="111"/>
      <c r="I173" s="112"/>
      <c r="J173" s="9">
        <v>650</v>
      </c>
      <c r="K173" s="63">
        <v>5</v>
      </c>
      <c r="L173" s="63">
        <v>1</v>
      </c>
      <c r="M173" s="16" t="s">
        <v>150</v>
      </c>
      <c r="N173" s="10"/>
      <c r="O173" s="64">
        <f>O174+O181</f>
        <v>2200</v>
      </c>
      <c r="P173" s="64">
        <f t="shared" ref="P173:Q173" si="83">P174+P181</f>
        <v>522.20000000000005</v>
      </c>
      <c r="Q173" s="64">
        <f t="shared" si="83"/>
        <v>2722.2</v>
      </c>
      <c r="R173" s="11"/>
      <c r="S173" s="14"/>
    </row>
    <row r="174" spans="1:19" ht="31.9" customHeight="1" x14ac:dyDescent="0.2">
      <c r="A174" s="8"/>
      <c r="B174" s="110" t="s">
        <v>151</v>
      </c>
      <c r="C174" s="111"/>
      <c r="D174" s="111"/>
      <c r="E174" s="111"/>
      <c r="F174" s="111"/>
      <c r="G174" s="111"/>
      <c r="H174" s="111"/>
      <c r="I174" s="112"/>
      <c r="J174" s="9">
        <v>650</v>
      </c>
      <c r="K174" s="63">
        <v>5</v>
      </c>
      <c r="L174" s="63">
        <v>1</v>
      </c>
      <c r="M174" s="16" t="s">
        <v>152</v>
      </c>
      <c r="N174" s="10"/>
      <c r="O174" s="64">
        <f>O175+O178</f>
        <v>2200</v>
      </c>
      <c r="P174" s="64">
        <f t="shared" ref="P174:Q174" si="84">P175+P178</f>
        <v>22.2</v>
      </c>
      <c r="Q174" s="64">
        <f t="shared" si="84"/>
        <v>2222.1999999999998</v>
      </c>
      <c r="R174" s="11"/>
      <c r="S174" s="14"/>
    </row>
    <row r="175" spans="1:19" ht="30" customHeight="1" x14ac:dyDescent="0.2">
      <c r="A175" s="8"/>
      <c r="B175" s="113" t="s">
        <v>153</v>
      </c>
      <c r="C175" s="113"/>
      <c r="D175" s="113"/>
      <c r="E175" s="113"/>
      <c r="F175" s="113"/>
      <c r="G175" s="113"/>
      <c r="H175" s="113"/>
      <c r="I175" s="114"/>
      <c r="J175" s="9">
        <v>650</v>
      </c>
      <c r="K175" s="63">
        <v>5</v>
      </c>
      <c r="L175" s="63">
        <v>1</v>
      </c>
      <c r="M175" s="16" t="s">
        <v>154</v>
      </c>
      <c r="N175" s="10"/>
      <c r="O175" s="64">
        <f>O176</f>
        <v>2000</v>
      </c>
      <c r="P175" s="64">
        <f t="shared" ref="P175:Q176" si="85">P176</f>
        <v>0</v>
      </c>
      <c r="Q175" s="64">
        <f t="shared" si="85"/>
        <v>2000</v>
      </c>
      <c r="R175" s="11"/>
      <c r="S175" s="14"/>
    </row>
    <row r="176" spans="1:19" ht="26.25" customHeight="1" x14ac:dyDescent="0.2">
      <c r="A176" s="8"/>
      <c r="B176" s="110" t="s">
        <v>65</v>
      </c>
      <c r="C176" s="111"/>
      <c r="D176" s="111"/>
      <c r="E176" s="111"/>
      <c r="F176" s="111"/>
      <c r="G176" s="111"/>
      <c r="H176" s="111"/>
      <c r="I176" s="112"/>
      <c r="J176" s="9">
        <v>650</v>
      </c>
      <c r="K176" s="63">
        <v>5</v>
      </c>
      <c r="L176" s="63">
        <v>1</v>
      </c>
      <c r="M176" s="16" t="s">
        <v>154</v>
      </c>
      <c r="N176" s="10">
        <v>200</v>
      </c>
      <c r="O176" s="64">
        <f>O177</f>
        <v>2000</v>
      </c>
      <c r="P176" s="64">
        <f t="shared" si="85"/>
        <v>0</v>
      </c>
      <c r="Q176" s="64">
        <f t="shared" si="85"/>
        <v>2000</v>
      </c>
      <c r="R176" s="11"/>
      <c r="S176" s="14"/>
    </row>
    <row r="177" spans="1:19" ht="27.6" customHeight="1" x14ac:dyDescent="0.2">
      <c r="A177" s="8"/>
      <c r="B177" s="119" t="s">
        <v>48</v>
      </c>
      <c r="C177" s="113"/>
      <c r="D177" s="113"/>
      <c r="E177" s="113"/>
      <c r="F177" s="113"/>
      <c r="G177" s="113"/>
      <c r="H177" s="113"/>
      <c r="I177" s="114"/>
      <c r="J177" s="9">
        <v>650</v>
      </c>
      <c r="K177" s="63">
        <v>5</v>
      </c>
      <c r="L177" s="63">
        <v>1</v>
      </c>
      <c r="M177" s="16" t="s">
        <v>154</v>
      </c>
      <c r="N177" s="10">
        <v>240</v>
      </c>
      <c r="O177" s="64">
        <v>2000</v>
      </c>
      <c r="P177" s="100">
        <v>0</v>
      </c>
      <c r="Q177" s="100">
        <f>O177+P177</f>
        <v>2000</v>
      </c>
      <c r="R177" s="11"/>
      <c r="S177" s="14"/>
    </row>
    <row r="178" spans="1:19" ht="52.15" customHeight="1" x14ac:dyDescent="0.2">
      <c r="A178" s="8"/>
      <c r="B178" s="113" t="s">
        <v>155</v>
      </c>
      <c r="C178" s="113"/>
      <c r="D178" s="113"/>
      <c r="E178" s="113"/>
      <c r="F178" s="113"/>
      <c r="G178" s="113"/>
      <c r="H178" s="113"/>
      <c r="I178" s="114"/>
      <c r="J178" s="9">
        <v>650</v>
      </c>
      <c r="K178" s="63">
        <v>5</v>
      </c>
      <c r="L178" s="63">
        <v>1</v>
      </c>
      <c r="M178" s="16" t="s">
        <v>156</v>
      </c>
      <c r="N178" s="10"/>
      <c r="O178" s="64">
        <f>O180</f>
        <v>200</v>
      </c>
      <c r="P178" s="64">
        <f t="shared" ref="P178:Q178" si="86">P180</f>
        <v>22.2</v>
      </c>
      <c r="Q178" s="64">
        <f t="shared" si="86"/>
        <v>222.2</v>
      </c>
      <c r="R178" s="11"/>
      <c r="S178" s="14"/>
    </row>
    <row r="179" spans="1:19" ht="25.5" customHeight="1" x14ac:dyDescent="0.2">
      <c r="A179" s="8"/>
      <c r="B179" s="110" t="s">
        <v>65</v>
      </c>
      <c r="C179" s="111"/>
      <c r="D179" s="111"/>
      <c r="E179" s="111"/>
      <c r="F179" s="111"/>
      <c r="G179" s="111"/>
      <c r="H179" s="111"/>
      <c r="I179" s="112"/>
      <c r="J179" s="9">
        <v>650</v>
      </c>
      <c r="K179" s="63">
        <v>5</v>
      </c>
      <c r="L179" s="63">
        <v>1</v>
      </c>
      <c r="M179" s="16" t="s">
        <v>156</v>
      </c>
      <c r="N179" s="10">
        <v>200</v>
      </c>
      <c r="O179" s="64">
        <f>O180</f>
        <v>200</v>
      </c>
      <c r="P179" s="64">
        <f t="shared" ref="P179:Q179" si="87">P180</f>
        <v>22.2</v>
      </c>
      <c r="Q179" s="64">
        <f t="shared" si="87"/>
        <v>222.2</v>
      </c>
      <c r="R179" s="11"/>
      <c r="S179" s="14"/>
    </row>
    <row r="180" spans="1:19" ht="25.5" customHeight="1" x14ac:dyDescent="0.2">
      <c r="A180" s="8"/>
      <c r="B180" s="119" t="s">
        <v>48</v>
      </c>
      <c r="C180" s="113"/>
      <c r="D180" s="113"/>
      <c r="E180" s="113"/>
      <c r="F180" s="113"/>
      <c r="G180" s="113"/>
      <c r="H180" s="113"/>
      <c r="I180" s="114"/>
      <c r="J180" s="9">
        <v>650</v>
      </c>
      <c r="K180" s="63">
        <v>5</v>
      </c>
      <c r="L180" s="63">
        <v>1</v>
      </c>
      <c r="M180" s="16" t="s">
        <v>156</v>
      </c>
      <c r="N180" s="10">
        <v>240</v>
      </c>
      <c r="O180" s="64">
        <v>200</v>
      </c>
      <c r="P180" s="100">
        <v>22.2</v>
      </c>
      <c r="Q180" s="100">
        <f>O180+P180</f>
        <v>222.2</v>
      </c>
      <c r="R180" s="11"/>
      <c r="S180" s="14"/>
    </row>
    <row r="181" spans="1:19" ht="25.5" customHeight="1" x14ac:dyDescent="0.2">
      <c r="A181" s="8"/>
      <c r="B181" s="113" t="s">
        <v>51</v>
      </c>
      <c r="C181" s="113"/>
      <c r="D181" s="113"/>
      <c r="E181" s="113"/>
      <c r="F181" s="113"/>
      <c r="G181" s="113"/>
      <c r="H181" s="113"/>
      <c r="I181" s="114"/>
      <c r="J181" s="9">
        <v>650</v>
      </c>
      <c r="K181" s="63">
        <v>5</v>
      </c>
      <c r="L181" s="63">
        <v>1</v>
      </c>
      <c r="M181" s="16" t="s">
        <v>202</v>
      </c>
      <c r="N181" s="10"/>
      <c r="O181" s="64">
        <f>O183</f>
        <v>0</v>
      </c>
      <c r="P181" s="64">
        <f t="shared" ref="P181:Q181" si="88">P183</f>
        <v>500</v>
      </c>
      <c r="Q181" s="64">
        <f t="shared" si="88"/>
        <v>500</v>
      </c>
      <c r="R181" s="11"/>
      <c r="S181" s="14"/>
    </row>
    <row r="182" spans="1:19" ht="25.5" customHeight="1" x14ac:dyDescent="0.2">
      <c r="A182" s="8"/>
      <c r="B182" s="110" t="s">
        <v>65</v>
      </c>
      <c r="C182" s="111"/>
      <c r="D182" s="111"/>
      <c r="E182" s="111"/>
      <c r="F182" s="111"/>
      <c r="G182" s="111"/>
      <c r="H182" s="111"/>
      <c r="I182" s="112"/>
      <c r="J182" s="9">
        <v>650</v>
      </c>
      <c r="K182" s="63">
        <v>5</v>
      </c>
      <c r="L182" s="63">
        <v>1</v>
      </c>
      <c r="M182" s="16" t="s">
        <v>202</v>
      </c>
      <c r="N182" s="10">
        <v>200</v>
      </c>
      <c r="O182" s="64">
        <f>O183</f>
        <v>0</v>
      </c>
      <c r="P182" s="64">
        <f>P183</f>
        <v>500</v>
      </c>
      <c r="Q182" s="64">
        <f>Q183</f>
        <v>500</v>
      </c>
      <c r="R182" s="11"/>
      <c r="S182" s="14"/>
    </row>
    <row r="183" spans="1:19" ht="25.5" customHeight="1" x14ac:dyDescent="0.2">
      <c r="A183" s="8"/>
      <c r="B183" s="119" t="s">
        <v>48</v>
      </c>
      <c r="C183" s="113"/>
      <c r="D183" s="113"/>
      <c r="E183" s="113"/>
      <c r="F183" s="113"/>
      <c r="G183" s="113"/>
      <c r="H183" s="113"/>
      <c r="I183" s="114"/>
      <c r="J183" s="9">
        <v>650</v>
      </c>
      <c r="K183" s="63">
        <v>5</v>
      </c>
      <c r="L183" s="63">
        <v>1</v>
      </c>
      <c r="M183" s="16" t="s">
        <v>202</v>
      </c>
      <c r="N183" s="10">
        <v>240</v>
      </c>
      <c r="O183" s="64">
        <v>0</v>
      </c>
      <c r="P183" s="100">
        <v>500</v>
      </c>
      <c r="Q183" s="100">
        <f>O183+P183</f>
        <v>500</v>
      </c>
      <c r="R183" s="11"/>
      <c r="S183" s="14"/>
    </row>
    <row r="184" spans="1:19" ht="25.5" customHeight="1" x14ac:dyDescent="0.2">
      <c r="A184" s="8"/>
      <c r="B184" s="110" t="s">
        <v>90</v>
      </c>
      <c r="C184" s="111"/>
      <c r="D184" s="111"/>
      <c r="E184" s="111"/>
      <c r="F184" s="111"/>
      <c r="G184" s="111"/>
      <c r="H184" s="111"/>
      <c r="I184" s="112"/>
      <c r="J184" s="9">
        <v>650</v>
      </c>
      <c r="K184" s="63">
        <v>5</v>
      </c>
      <c r="L184" s="63">
        <v>1</v>
      </c>
      <c r="M184" s="16" t="s">
        <v>146</v>
      </c>
      <c r="N184" s="10">
        <v>0</v>
      </c>
      <c r="O184" s="64">
        <f>O185</f>
        <v>48</v>
      </c>
      <c r="P184" s="64">
        <f t="shared" ref="P184:Q185" si="89">P185</f>
        <v>7.5</v>
      </c>
      <c r="Q184" s="64">
        <f t="shared" si="89"/>
        <v>55.5</v>
      </c>
      <c r="R184" s="11"/>
      <c r="S184" s="14"/>
    </row>
    <row r="185" spans="1:19" ht="25.5" customHeight="1" x14ac:dyDescent="0.2">
      <c r="A185" s="8"/>
      <c r="B185" s="110" t="s">
        <v>89</v>
      </c>
      <c r="C185" s="111"/>
      <c r="D185" s="111"/>
      <c r="E185" s="111"/>
      <c r="F185" s="111"/>
      <c r="G185" s="111"/>
      <c r="H185" s="111"/>
      <c r="I185" s="112"/>
      <c r="J185" s="9">
        <v>650</v>
      </c>
      <c r="K185" s="63">
        <v>5</v>
      </c>
      <c r="L185" s="63">
        <v>1</v>
      </c>
      <c r="M185" s="16" t="s">
        <v>147</v>
      </c>
      <c r="N185" s="10">
        <v>0</v>
      </c>
      <c r="O185" s="64">
        <f>O186</f>
        <v>48</v>
      </c>
      <c r="P185" s="64">
        <f t="shared" si="89"/>
        <v>7.5</v>
      </c>
      <c r="Q185" s="64">
        <f t="shared" si="89"/>
        <v>55.5</v>
      </c>
      <c r="R185" s="11"/>
      <c r="S185" s="14"/>
    </row>
    <row r="186" spans="1:19" ht="25.5" customHeight="1" x14ac:dyDescent="0.2">
      <c r="A186" s="8"/>
      <c r="B186" s="113" t="s">
        <v>51</v>
      </c>
      <c r="C186" s="113"/>
      <c r="D186" s="113"/>
      <c r="E186" s="113"/>
      <c r="F186" s="113"/>
      <c r="G186" s="113"/>
      <c r="H186" s="113"/>
      <c r="I186" s="114"/>
      <c r="J186" s="9">
        <v>650</v>
      </c>
      <c r="K186" s="63">
        <v>5</v>
      </c>
      <c r="L186" s="63">
        <v>1</v>
      </c>
      <c r="M186" s="16" t="s">
        <v>148</v>
      </c>
      <c r="N186" s="10" t="s">
        <v>2</v>
      </c>
      <c r="O186" s="64">
        <f>O188</f>
        <v>48</v>
      </c>
      <c r="P186" s="64">
        <f t="shared" ref="P186:Q186" si="90">P188</f>
        <v>7.5</v>
      </c>
      <c r="Q186" s="64">
        <f t="shared" si="90"/>
        <v>55.5</v>
      </c>
      <c r="R186" s="11"/>
      <c r="S186" s="14"/>
    </row>
    <row r="187" spans="1:19" ht="25.5" customHeight="1" x14ac:dyDescent="0.2">
      <c r="A187" s="8"/>
      <c r="B187" s="110" t="s">
        <v>65</v>
      </c>
      <c r="C187" s="111"/>
      <c r="D187" s="111"/>
      <c r="E187" s="111"/>
      <c r="F187" s="111"/>
      <c r="G187" s="111"/>
      <c r="H187" s="111"/>
      <c r="I187" s="112"/>
      <c r="J187" s="9">
        <v>650</v>
      </c>
      <c r="K187" s="63">
        <v>5</v>
      </c>
      <c r="L187" s="63">
        <v>1</v>
      </c>
      <c r="M187" s="16" t="s">
        <v>148</v>
      </c>
      <c r="N187" s="10">
        <v>200</v>
      </c>
      <c r="O187" s="64">
        <f>O188</f>
        <v>48</v>
      </c>
      <c r="P187" s="64">
        <f>P188</f>
        <v>7.5</v>
      </c>
      <c r="Q187" s="64">
        <f>Q188</f>
        <v>55.5</v>
      </c>
      <c r="R187" s="11"/>
      <c r="S187" s="14"/>
    </row>
    <row r="188" spans="1:19" ht="25.5" customHeight="1" x14ac:dyDescent="0.2">
      <c r="A188" s="8"/>
      <c r="B188" s="119" t="s">
        <v>48</v>
      </c>
      <c r="C188" s="113"/>
      <c r="D188" s="113"/>
      <c r="E188" s="113"/>
      <c r="F188" s="113"/>
      <c r="G188" s="113"/>
      <c r="H188" s="113"/>
      <c r="I188" s="114"/>
      <c r="J188" s="9">
        <v>650</v>
      </c>
      <c r="K188" s="63">
        <v>5</v>
      </c>
      <c r="L188" s="63">
        <v>1</v>
      </c>
      <c r="M188" s="16" t="s">
        <v>148</v>
      </c>
      <c r="N188" s="10">
        <v>240</v>
      </c>
      <c r="O188" s="64">
        <v>48</v>
      </c>
      <c r="P188" s="100">
        <v>7.5</v>
      </c>
      <c r="Q188" s="100">
        <f>O188+P188</f>
        <v>55.5</v>
      </c>
      <c r="R188" s="11"/>
      <c r="S188" s="14"/>
    </row>
    <row r="189" spans="1:19" ht="25.5" customHeight="1" x14ac:dyDescent="0.2">
      <c r="A189" s="8"/>
      <c r="B189" s="113" t="s">
        <v>7</v>
      </c>
      <c r="C189" s="113"/>
      <c r="D189" s="113"/>
      <c r="E189" s="113"/>
      <c r="F189" s="113"/>
      <c r="G189" s="113"/>
      <c r="H189" s="113"/>
      <c r="I189" s="114"/>
      <c r="J189" s="9">
        <v>650</v>
      </c>
      <c r="K189" s="63">
        <v>5</v>
      </c>
      <c r="L189" s="63">
        <v>3</v>
      </c>
      <c r="M189" s="16" t="s">
        <v>39</v>
      </c>
      <c r="N189" s="10" t="s">
        <v>2</v>
      </c>
      <c r="O189" s="64">
        <f t="shared" ref="O189:Q194" si="91">O190</f>
        <v>1877.8</v>
      </c>
      <c r="P189" s="64">
        <f t="shared" si="91"/>
        <v>789.3</v>
      </c>
      <c r="Q189" s="64">
        <f t="shared" si="91"/>
        <v>2667.1</v>
      </c>
      <c r="R189" s="11"/>
      <c r="S189" s="14"/>
    </row>
    <row r="190" spans="1:19" ht="25.5" customHeight="1" x14ac:dyDescent="0.2">
      <c r="A190" s="8"/>
      <c r="B190" s="107" t="s">
        <v>184</v>
      </c>
      <c r="C190" s="108"/>
      <c r="D190" s="108"/>
      <c r="E190" s="108"/>
      <c r="F190" s="108"/>
      <c r="G190" s="108"/>
      <c r="H190" s="108"/>
      <c r="I190" s="109"/>
      <c r="J190" s="44">
        <v>650</v>
      </c>
      <c r="K190" s="69">
        <v>5</v>
      </c>
      <c r="L190" s="69">
        <v>3</v>
      </c>
      <c r="M190" s="46" t="s">
        <v>91</v>
      </c>
      <c r="N190" s="45">
        <v>0</v>
      </c>
      <c r="O190" s="70">
        <f>O191</f>
        <v>1877.8</v>
      </c>
      <c r="P190" s="70">
        <f t="shared" si="91"/>
        <v>789.3</v>
      </c>
      <c r="Q190" s="70">
        <f t="shared" si="91"/>
        <v>2667.1</v>
      </c>
      <c r="R190" s="47"/>
      <c r="S190" s="14"/>
    </row>
    <row r="191" spans="1:19" ht="19.899999999999999" customHeight="1" x14ac:dyDescent="0.2">
      <c r="A191" s="8"/>
      <c r="B191" s="110" t="s">
        <v>92</v>
      </c>
      <c r="C191" s="111"/>
      <c r="D191" s="111"/>
      <c r="E191" s="111"/>
      <c r="F191" s="111"/>
      <c r="G191" s="111"/>
      <c r="H191" s="111"/>
      <c r="I191" s="112"/>
      <c r="J191" s="9">
        <v>650</v>
      </c>
      <c r="K191" s="63">
        <v>5</v>
      </c>
      <c r="L191" s="63">
        <v>3</v>
      </c>
      <c r="M191" s="16" t="s">
        <v>93</v>
      </c>
      <c r="N191" s="10">
        <v>0</v>
      </c>
      <c r="O191" s="64">
        <f>O192</f>
        <v>1877.8</v>
      </c>
      <c r="P191" s="64">
        <f t="shared" si="91"/>
        <v>789.3</v>
      </c>
      <c r="Q191" s="64">
        <f t="shared" si="91"/>
        <v>2667.1</v>
      </c>
      <c r="R191" s="11"/>
      <c r="S191" s="14"/>
    </row>
    <row r="192" spans="1:19" ht="19.149999999999999" customHeight="1" x14ac:dyDescent="0.2">
      <c r="A192" s="8"/>
      <c r="B192" s="126" t="s">
        <v>94</v>
      </c>
      <c r="C192" s="127"/>
      <c r="D192" s="127"/>
      <c r="E192" s="127"/>
      <c r="F192" s="127"/>
      <c r="G192" s="127"/>
      <c r="H192" s="127"/>
      <c r="I192" s="128"/>
      <c r="J192" s="9">
        <v>650</v>
      </c>
      <c r="K192" s="63">
        <v>5</v>
      </c>
      <c r="L192" s="63">
        <v>3</v>
      </c>
      <c r="M192" s="16" t="s">
        <v>95</v>
      </c>
      <c r="N192" s="10">
        <v>0</v>
      </c>
      <c r="O192" s="64">
        <f t="shared" si="91"/>
        <v>1877.8</v>
      </c>
      <c r="P192" s="64">
        <f t="shared" si="91"/>
        <v>789.3</v>
      </c>
      <c r="Q192" s="64">
        <f t="shared" si="91"/>
        <v>2667.1</v>
      </c>
      <c r="R192" s="11"/>
      <c r="S192" s="14"/>
    </row>
    <row r="193" spans="1:19" ht="21.6" customHeight="1" x14ac:dyDescent="0.2">
      <c r="A193" s="8"/>
      <c r="B193" s="114" t="s">
        <v>41</v>
      </c>
      <c r="C193" s="115"/>
      <c r="D193" s="115"/>
      <c r="E193" s="115"/>
      <c r="F193" s="115"/>
      <c r="G193" s="115"/>
      <c r="H193" s="115"/>
      <c r="I193" s="116"/>
      <c r="J193" s="9">
        <v>650</v>
      </c>
      <c r="K193" s="63">
        <v>5</v>
      </c>
      <c r="L193" s="63">
        <v>3</v>
      </c>
      <c r="M193" s="16" t="s">
        <v>59</v>
      </c>
      <c r="N193" s="10">
        <v>0</v>
      </c>
      <c r="O193" s="64">
        <f t="shared" si="91"/>
        <v>1877.8</v>
      </c>
      <c r="P193" s="64">
        <f t="shared" si="91"/>
        <v>789.3</v>
      </c>
      <c r="Q193" s="64">
        <f t="shared" si="91"/>
        <v>2667.1</v>
      </c>
      <c r="R193" s="11"/>
      <c r="S193" s="14"/>
    </row>
    <row r="194" spans="1:19" ht="24.6" customHeight="1" x14ac:dyDescent="0.2">
      <c r="A194" s="8"/>
      <c r="B194" s="110" t="s">
        <v>65</v>
      </c>
      <c r="C194" s="111"/>
      <c r="D194" s="111"/>
      <c r="E194" s="111"/>
      <c r="F194" s="111"/>
      <c r="G194" s="111"/>
      <c r="H194" s="111"/>
      <c r="I194" s="112"/>
      <c r="J194" s="9">
        <v>650</v>
      </c>
      <c r="K194" s="63">
        <v>5</v>
      </c>
      <c r="L194" s="63">
        <v>3</v>
      </c>
      <c r="M194" s="16" t="s">
        <v>59</v>
      </c>
      <c r="N194" s="10">
        <v>200</v>
      </c>
      <c r="O194" s="64">
        <f t="shared" si="91"/>
        <v>1877.8</v>
      </c>
      <c r="P194" s="64">
        <f t="shared" si="91"/>
        <v>789.3</v>
      </c>
      <c r="Q194" s="64">
        <f t="shared" si="91"/>
        <v>2667.1</v>
      </c>
      <c r="R194" s="11"/>
      <c r="S194" s="14"/>
    </row>
    <row r="195" spans="1:19" ht="27.6" customHeight="1" x14ac:dyDescent="0.2">
      <c r="A195" s="8"/>
      <c r="B195" s="110" t="s">
        <v>48</v>
      </c>
      <c r="C195" s="117"/>
      <c r="D195" s="117"/>
      <c r="E195" s="117"/>
      <c r="F195" s="117"/>
      <c r="G195" s="117"/>
      <c r="H195" s="117"/>
      <c r="I195" s="118"/>
      <c r="J195" s="9">
        <v>650</v>
      </c>
      <c r="K195" s="63">
        <v>5</v>
      </c>
      <c r="L195" s="63">
        <v>3</v>
      </c>
      <c r="M195" s="16" t="s">
        <v>59</v>
      </c>
      <c r="N195" s="10">
        <v>240</v>
      </c>
      <c r="O195" s="64">
        <v>1877.8</v>
      </c>
      <c r="P195" s="100">
        <v>789.3</v>
      </c>
      <c r="Q195" s="100">
        <f>O195+P195</f>
        <v>2667.1</v>
      </c>
      <c r="R195" s="11"/>
      <c r="S195" s="14"/>
    </row>
    <row r="196" spans="1:19" ht="12.75" customHeight="1" x14ac:dyDescent="0.2">
      <c r="A196" s="8"/>
      <c r="B196" s="129" t="s">
        <v>159</v>
      </c>
      <c r="C196" s="130"/>
      <c r="D196" s="130"/>
      <c r="E196" s="130"/>
      <c r="F196" s="130"/>
      <c r="G196" s="130"/>
      <c r="H196" s="130"/>
      <c r="I196" s="131"/>
      <c r="J196" s="48">
        <v>650</v>
      </c>
      <c r="K196" s="72">
        <v>6</v>
      </c>
      <c r="L196" s="72">
        <v>0</v>
      </c>
      <c r="M196" s="49" t="s">
        <v>57</v>
      </c>
      <c r="N196" s="50">
        <v>0</v>
      </c>
      <c r="O196" s="73">
        <f>O197</f>
        <v>1.9</v>
      </c>
      <c r="P196" s="73">
        <f>P197</f>
        <v>220.6</v>
      </c>
      <c r="Q196" s="73">
        <f t="shared" ref="Q196:Q197" si="92">Q197</f>
        <v>222.5</v>
      </c>
      <c r="R196" s="74">
        <v>1.9</v>
      </c>
      <c r="S196" s="14"/>
    </row>
    <row r="197" spans="1:19" ht="24" customHeight="1" x14ac:dyDescent="0.2">
      <c r="A197" s="8"/>
      <c r="B197" s="134" t="s">
        <v>161</v>
      </c>
      <c r="C197" s="135"/>
      <c r="D197" s="135"/>
      <c r="E197" s="135"/>
      <c r="F197" s="135"/>
      <c r="G197" s="135"/>
      <c r="H197" s="135"/>
      <c r="I197" s="136"/>
      <c r="J197" s="19">
        <v>650</v>
      </c>
      <c r="K197" s="67">
        <v>6</v>
      </c>
      <c r="L197" s="67">
        <v>5</v>
      </c>
      <c r="M197" s="24" t="s">
        <v>57</v>
      </c>
      <c r="N197" s="21">
        <v>0</v>
      </c>
      <c r="O197" s="68">
        <f>O198</f>
        <v>1.9</v>
      </c>
      <c r="P197" s="68">
        <f t="shared" ref="P197" si="93">P198</f>
        <v>220.6</v>
      </c>
      <c r="Q197" s="68">
        <f t="shared" si="92"/>
        <v>222.5</v>
      </c>
      <c r="R197" s="75">
        <v>1.9</v>
      </c>
      <c r="S197" s="14"/>
    </row>
    <row r="198" spans="1:19" ht="28.5" customHeight="1" x14ac:dyDescent="0.2">
      <c r="A198" s="8"/>
      <c r="B198" s="107" t="s">
        <v>184</v>
      </c>
      <c r="C198" s="132"/>
      <c r="D198" s="132"/>
      <c r="E198" s="132"/>
      <c r="F198" s="132"/>
      <c r="G198" s="132"/>
      <c r="H198" s="132"/>
      <c r="I198" s="133"/>
      <c r="J198" s="44">
        <v>650</v>
      </c>
      <c r="K198" s="69">
        <v>6</v>
      </c>
      <c r="L198" s="69">
        <v>5</v>
      </c>
      <c r="M198" s="46" t="s">
        <v>91</v>
      </c>
      <c r="N198" s="45"/>
      <c r="O198" s="70">
        <f>O199</f>
        <v>1.9</v>
      </c>
      <c r="P198" s="70">
        <f t="shared" ref="P198:Q199" si="94">P199</f>
        <v>220.6</v>
      </c>
      <c r="Q198" s="70">
        <f t="shared" si="94"/>
        <v>222.5</v>
      </c>
      <c r="R198" s="47">
        <v>1.9</v>
      </c>
      <c r="S198" s="14"/>
    </row>
    <row r="199" spans="1:19" ht="24" customHeight="1" x14ac:dyDescent="0.2">
      <c r="A199" s="8"/>
      <c r="B199" s="134" t="s">
        <v>92</v>
      </c>
      <c r="C199" s="135"/>
      <c r="D199" s="135"/>
      <c r="E199" s="135"/>
      <c r="F199" s="135"/>
      <c r="G199" s="135"/>
      <c r="H199" s="135"/>
      <c r="I199" s="136"/>
      <c r="J199" s="19">
        <v>650</v>
      </c>
      <c r="K199" s="67">
        <v>6</v>
      </c>
      <c r="L199" s="67">
        <v>5</v>
      </c>
      <c r="M199" s="24" t="s">
        <v>93</v>
      </c>
      <c r="N199" s="21"/>
      <c r="O199" s="68">
        <f>O200</f>
        <v>1.9</v>
      </c>
      <c r="P199" s="68">
        <f t="shared" si="94"/>
        <v>220.6</v>
      </c>
      <c r="Q199" s="68">
        <f t="shared" si="94"/>
        <v>222.5</v>
      </c>
      <c r="R199" s="75">
        <v>1.9</v>
      </c>
      <c r="S199" s="14"/>
    </row>
    <row r="200" spans="1:19" ht="14.25" customHeight="1" x14ac:dyDescent="0.2">
      <c r="A200" s="8"/>
      <c r="B200" s="134" t="s">
        <v>94</v>
      </c>
      <c r="C200" s="135"/>
      <c r="D200" s="135"/>
      <c r="E200" s="135"/>
      <c r="F200" s="135"/>
      <c r="G200" s="135"/>
      <c r="H200" s="135"/>
      <c r="I200" s="136"/>
      <c r="J200" s="19">
        <v>650</v>
      </c>
      <c r="K200" s="67">
        <v>6</v>
      </c>
      <c r="L200" s="67">
        <v>5</v>
      </c>
      <c r="M200" s="24" t="s">
        <v>95</v>
      </c>
      <c r="N200" s="21"/>
      <c r="O200" s="68">
        <f>O201+O204</f>
        <v>1.9</v>
      </c>
      <c r="P200" s="68">
        <f t="shared" ref="P200:Q200" si="95">P201+P204</f>
        <v>220.6</v>
      </c>
      <c r="Q200" s="68">
        <f t="shared" si="95"/>
        <v>222.5</v>
      </c>
      <c r="R200" s="75">
        <v>1.9</v>
      </c>
      <c r="S200" s="14"/>
    </row>
    <row r="201" spans="1:19" ht="18.75" customHeight="1" x14ac:dyDescent="0.2">
      <c r="A201" s="8"/>
      <c r="B201" s="134" t="s">
        <v>160</v>
      </c>
      <c r="C201" s="135"/>
      <c r="D201" s="135"/>
      <c r="E201" s="135"/>
      <c r="F201" s="135"/>
      <c r="G201" s="135"/>
      <c r="H201" s="135"/>
      <c r="I201" s="136"/>
      <c r="J201" s="19">
        <v>650</v>
      </c>
      <c r="K201" s="67">
        <v>6</v>
      </c>
      <c r="L201" s="67">
        <v>5</v>
      </c>
      <c r="M201" s="24" t="s">
        <v>162</v>
      </c>
      <c r="N201" s="21"/>
      <c r="O201" s="68">
        <f>O203</f>
        <v>1.9</v>
      </c>
      <c r="P201" s="68">
        <f t="shared" ref="P201:Q201" si="96">P203</f>
        <v>0</v>
      </c>
      <c r="Q201" s="68">
        <f t="shared" si="96"/>
        <v>1.9</v>
      </c>
      <c r="R201" s="75">
        <v>1.9</v>
      </c>
      <c r="S201" s="14"/>
    </row>
    <row r="202" spans="1:19" ht="27" customHeight="1" x14ac:dyDescent="0.2">
      <c r="A202" s="8"/>
      <c r="B202" s="134" t="s">
        <v>65</v>
      </c>
      <c r="C202" s="135"/>
      <c r="D202" s="135"/>
      <c r="E202" s="135"/>
      <c r="F202" s="135"/>
      <c r="G202" s="135"/>
      <c r="H202" s="135"/>
      <c r="I202" s="136"/>
      <c r="J202" s="19">
        <v>650</v>
      </c>
      <c r="K202" s="67">
        <v>6</v>
      </c>
      <c r="L202" s="67">
        <v>5</v>
      </c>
      <c r="M202" s="24" t="s">
        <v>162</v>
      </c>
      <c r="N202" s="21">
        <v>200</v>
      </c>
      <c r="O202" s="68">
        <f>O203</f>
        <v>1.9</v>
      </c>
      <c r="P202" s="68">
        <f t="shared" ref="P202:Q202" si="97">P203</f>
        <v>0</v>
      </c>
      <c r="Q202" s="68">
        <f t="shared" si="97"/>
        <v>1.9</v>
      </c>
      <c r="R202" s="75">
        <v>1.9</v>
      </c>
      <c r="S202" s="14"/>
    </row>
    <row r="203" spans="1:19" ht="21.75" customHeight="1" x14ac:dyDescent="0.2">
      <c r="A203" s="8"/>
      <c r="B203" s="114" t="s">
        <v>48</v>
      </c>
      <c r="C203" s="115"/>
      <c r="D203" s="115"/>
      <c r="E203" s="115"/>
      <c r="F203" s="115"/>
      <c r="G203" s="115"/>
      <c r="H203" s="115"/>
      <c r="I203" s="116"/>
      <c r="J203" s="9">
        <v>650</v>
      </c>
      <c r="K203" s="63">
        <v>6</v>
      </c>
      <c r="L203" s="63">
        <v>5</v>
      </c>
      <c r="M203" s="16" t="s">
        <v>162</v>
      </c>
      <c r="N203" s="10">
        <v>240</v>
      </c>
      <c r="O203" s="64">
        <v>1.9</v>
      </c>
      <c r="P203" s="100">
        <v>0</v>
      </c>
      <c r="Q203" s="100">
        <f>O203+P203</f>
        <v>1.9</v>
      </c>
      <c r="R203" s="11">
        <v>1.9</v>
      </c>
      <c r="S203" s="14"/>
    </row>
    <row r="204" spans="1:19" ht="27.75" customHeight="1" x14ac:dyDescent="0.2">
      <c r="B204" s="114" t="s">
        <v>51</v>
      </c>
      <c r="C204" s="115"/>
      <c r="D204" s="115"/>
      <c r="E204" s="115"/>
      <c r="F204" s="115"/>
      <c r="G204" s="115"/>
      <c r="H204" s="115"/>
      <c r="I204" s="116"/>
      <c r="J204" s="9">
        <v>650</v>
      </c>
      <c r="K204" s="63">
        <v>6</v>
      </c>
      <c r="L204" s="63">
        <v>5</v>
      </c>
      <c r="M204" s="16" t="s">
        <v>59</v>
      </c>
      <c r="N204" s="10"/>
      <c r="O204" s="64">
        <f>O206</f>
        <v>0</v>
      </c>
      <c r="P204" s="64">
        <f t="shared" ref="P204:Q204" si="98">P206</f>
        <v>220.6</v>
      </c>
      <c r="Q204" s="64">
        <f t="shared" si="98"/>
        <v>220.6</v>
      </c>
      <c r="R204" s="11"/>
      <c r="S204" s="13"/>
    </row>
    <row r="205" spans="1:19" ht="24.75" customHeight="1" x14ac:dyDescent="0.2">
      <c r="B205" s="110" t="s">
        <v>65</v>
      </c>
      <c r="C205" s="117"/>
      <c r="D205" s="117"/>
      <c r="E205" s="117"/>
      <c r="F205" s="117"/>
      <c r="G205" s="117"/>
      <c r="H205" s="117"/>
      <c r="I205" s="118"/>
      <c r="J205" s="9">
        <v>650</v>
      </c>
      <c r="K205" s="63">
        <v>6</v>
      </c>
      <c r="L205" s="63">
        <v>5</v>
      </c>
      <c r="M205" s="16" t="s">
        <v>59</v>
      </c>
      <c r="N205" s="10">
        <v>200</v>
      </c>
      <c r="O205" s="64">
        <f>O206</f>
        <v>0</v>
      </c>
      <c r="P205" s="64">
        <f t="shared" ref="P205" si="99">P206</f>
        <v>220.6</v>
      </c>
      <c r="Q205" s="64">
        <f t="shared" ref="Q205" si="100">Q206</f>
        <v>220.6</v>
      </c>
      <c r="R205" s="11"/>
      <c r="S205" s="13"/>
    </row>
    <row r="206" spans="1:19" ht="28.5" customHeight="1" x14ac:dyDescent="0.2">
      <c r="B206" s="110" t="s">
        <v>48</v>
      </c>
      <c r="C206" s="117"/>
      <c r="D206" s="117"/>
      <c r="E206" s="117"/>
      <c r="F206" s="117"/>
      <c r="G206" s="117"/>
      <c r="H206" s="117"/>
      <c r="I206" s="118"/>
      <c r="J206" s="9">
        <v>650</v>
      </c>
      <c r="K206" s="63">
        <v>6</v>
      </c>
      <c r="L206" s="63">
        <v>5</v>
      </c>
      <c r="M206" s="16" t="s">
        <v>59</v>
      </c>
      <c r="N206" s="10">
        <v>240</v>
      </c>
      <c r="O206" s="64">
        <v>0</v>
      </c>
      <c r="P206" s="100">
        <v>220.6</v>
      </c>
      <c r="Q206" s="100">
        <f>O206+P206</f>
        <v>220.6</v>
      </c>
      <c r="R206" s="11"/>
    </row>
    <row r="207" spans="1:19" ht="18.600000000000001" customHeight="1" x14ac:dyDescent="0.2">
      <c r="A207" s="7"/>
      <c r="B207" s="137" t="s">
        <v>185</v>
      </c>
      <c r="C207" s="138"/>
      <c r="D207" s="138"/>
      <c r="E207" s="138"/>
      <c r="F207" s="138"/>
      <c r="G207" s="138"/>
      <c r="H207" s="138"/>
      <c r="I207" s="139"/>
      <c r="J207" s="37">
        <v>650</v>
      </c>
      <c r="K207" s="61">
        <v>8</v>
      </c>
      <c r="L207" s="61">
        <v>0</v>
      </c>
      <c r="M207" s="38" t="s">
        <v>3</v>
      </c>
      <c r="N207" s="39" t="s">
        <v>2</v>
      </c>
      <c r="O207" s="62">
        <f>O208</f>
        <v>300</v>
      </c>
      <c r="P207" s="62">
        <f t="shared" ref="P207:Q207" si="101">P208</f>
        <v>0</v>
      </c>
      <c r="Q207" s="62">
        <f t="shared" si="101"/>
        <v>300</v>
      </c>
      <c r="R207" s="40"/>
      <c r="S207" s="14"/>
    </row>
    <row r="208" spans="1:19" ht="20.25" customHeight="1" x14ac:dyDescent="0.2">
      <c r="A208" s="3"/>
      <c r="B208" s="114" t="s">
        <v>6</v>
      </c>
      <c r="C208" s="115"/>
      <c r="D208" s="115"/>
      <c r="E208" s="115"/>
      <c r="F208" s="115"/>
      <c r="G208" s="115"/>
      <c r="H208" s="115"/>
      <c r="I208" s="116"/>
      <c r="J208" s="9">
        <v>650</v>
      </c>
      <c r="K208" s="63">
        <v>8</v>
      </c>
      <c r="L208" s="63">
        <v>1</v>
      </c>
      <c r="M208" s="16" t="s">
        <v>3</v>
      </c>
      <c r="N208" s="10" t="s">
        <v>2</v>
      </c>
      <c r="O208" s="64">
        <f>O212</f>
        <v>300</v>
      </c>
      <c r="P208" s="64">
        <f t="shared" ref="P208:Q208" si="102">P212</f>
        <v>0</v>
      </c>
      <c r="Q208" s="64">
        <f t="shared" si="102"/>
        <v>300</v>
      </c>
      <c r="R208" s="11"/>
      <c r="S208" s="14"/>
    </row>
    <row r="209" spans="1:19" ht="22.5" customHeight="1" x14ac:dyDescent="0.2">
      <c r="A209" s="3" t="s">
        <v>0</v>
      </c>
      <c r="B209" s="107" t="s">
        <v>176</v>
      </c>
      <c r="C209" s="148"/>
      <c r="D209" s="148"/>
      <c r="E209" s="148"/>
      <c r="F209" s="148"/>
      <c r="G209" s="148"/>
      <c r="H209" s="148"/>
      <c r="I209" s="149"/>
      <c r="J209" s="44">
        <v>650</v>
      </c>
      <c r="K209" s="69">
        <v>8</v>
      </c>
      <c r="L209" s="69">
        <v>1</v>
      </c>
      <c r="M209" s="46" t="s">
        <v>102</v>
      </c>
      <c r="N209" s="45">
        <v>0</v>
      </c>
      <c r="O209" s="70">
        <f>O210</f>
        <v>300</v>
      </c>
      <c r="P209" s="70">
        <f t="shared" ref="P209:Q211" si="103">P210</f>
        <v>0</v>
      </c>
      <c r="Q209" s="70">
        <f t="shared" si="103"/>
        <v>300</v>
      </c>
      <c r="R209" s="47"/>
      <c r="S209" s="14"/>
    </row>
    <row r="210" spans="1:19" ht="21.75" customHeight="1" x14ac:dyDescent="0.2">
      <c r="B210" s="110" t="s">
        <v>61</v>
      </c>
      <c r="C210" s="117"/>
      <c r="D210" s="117"/>
      <c r="E210" s="117"/>
      <c r="F210" s="117"/>
      <c r="G210" s="117"/>
      <c r="H210" s="117"/>
      <c r="I210" s="118"/>
      <c r="J210" s="9">
        <v>650</v>
      </c>
      <c r="K210" s="63">
        <v>8</v>
      </c>
      <c r="L210" s="63">
        <v>1</v>
      </c>
      <c r="M210" s="16" t="s">
        <v>103</v>
      </c>
      <c r="N210" s="10">
        <v>0</v>
      </c>
      <c r="O210" s="64">
        <f>O211</f>
        <v>300</v>
      </c>
      <c r="P210" s="64">
        <f t="shared" si="103"/>
        <v>0</v>
      </c>
      <c r="Q210" s="64">
        <f t="shared" si="103"/>
        <v>300</v>
      </c>
      <c r="R210" s="11"/>
      <c r="S210" s="13"/>
    </row>
    <row r="211" spans="1:19" ht="19.5" customHeight="1" x14ac:dyDescent="0.2">
      <c r="B211" s="57"/>
      <c r="C211" s="127" t="s">
        <v>96</v>
      </c>
      <c r="D211" s="127"/>
      <c r="E211" s="127"/>
      <c r="F211" s="127"/>
      <c r="G211" s="127"/>
      <c r="H211" s="127"/>
      <c r="I211" s="128"/>
      <c r="J211" s="9">
        <v>650</v>
      </c>
      <c r="K211" s="63">
        <v>8</v>
      </c>
      <c r="L211" s="63">
        <v>1</v>
      </c>
      <c r="M211" s="16" t="s">
        <v>107</v>
      </c>
      <c r="N211" s="10">
        <v>0</v>
      </c>
      <c r="O211" s="64">
        <f>O212</f>
        <v>300</v>
      </c>
      <c r="P211" s="64">
        <f t="shared" si="103"/>
        <v>0</v>
      </c>
      <c r="Q211" s="64">
        <f t="shared" si="103"/>
        <v>300</v>
      </c>
      <c r="R211" s="11"/>
      <c r="S211" s="13"/>
    </row>
    <row r="212" spans="1:19" ht="18" customHeight="1" x14ac:dyDescent="0.2">
      <c r="B212" s="114" t="s">
        <v>51</v>
      </c>
      <c r="C212" s="115"/>
      <c r="D212" s="115"/>
      <c r="E212" s="115"/>
      <c r="F212" s="115"/>
      <c r="G212" s="115"/>
      <c r="H212" s="115"/>
      <c r="I212" s="116"/>
      <c r="J212" s="9">
        <v>650</v>
      </c>
      <c r="K212" s="63">
        <v>8</v>
      </c>
      <c r="L212" s="63">
        <v>1</v>
      </c>
      <c r="M212" s="16" t="s">
        <v>157</v>
      </c>
      <c r="N212" s="10" t="s">
        <v>2</v>
      </c>
      <c r="O212" s="64">
        <f>O214</f>
        <v>300</v>
      </c>
      <c r="P212" s="64">
        <f t="shared" ref="P212:Q212" si="104">P214</f>
        <v>0</v>
      </c>
      <c r="Q212" s="64">
        <f t="shared" si="104"/>
        <v>300</v>
      </c>
      <c r="R212" s="11"/>
      <c r="S212" s="13"/>
    </row>
    <row r="213" spans="1:19" ht="24.75" customHeight="1" x14ac:dyDescent="0.2">
      <c r="B213" s="110" t="s">
        <v>65</v>
      </c>
      <c r="C213" s="117"/>
      <c r="D213" s="117"/>
      <c r="E213" s="117"/>
      <c r="F213" s="117"/>
      <c r="G213" s="117"/>
      <c r="H213" s="117"/>
      <c r="I213" s="118"/>
      <c r="J213" s="9">
        <v>650</v>
      </c>
      <c r="K213" s="63">
        <v>8</v>
      </c>
      <c r="L213" s="63">
        <v>1</v>
      </c>
      <c r="M213" s="16" t="s">
        <v>157</v>
      </c>
      <c r="N213" s="10">
        <v>200</v>
      </c>
      <c r="O213" s="64">
        <f>O214</f>
        <v>300</v>
      </c>
      <c r="P213" s="64">
        <f t="shared" ref="P213:Q213" si="105">P214</f>
        <v>0</v>
      </c>
      <c r="Q213" s="64">
        <f t="shared" si="105"/>
        <v>300</v>
      </c>
      <c r="R213" s="11"/>
      <c r="S213" s="13"/>
    </row>
    <row r="214" spans="1:19" ht="28.5" customHeight="1" x14ac:dyDescent="0.2">
      <c r="B214" s="110" t="s">
        <v>48</v>
      </c>
      <c r="C214" s="117"/>
      <c r="D214" s="117"/>
      <c r="E214" s="117"/>
      <c r="F214" s="117"/>
      <c r="G214" s="117"/>
      <c r="H214" s="117"/>
      <c r="I214" s="118"/>
      <c r="J214" s="9">
        <v>650</v>
      </c>
      <c r="K214" s="63">
        <v>8</v>
      </c>
      <c r="L214" s="63">
        <v>1</v>
      </c>
      <c r="M214" s="16" t="s">
        <v>157</v>
      </c>
      <c r="N214" s="10">
        <v>240</v>
      </c>
      <c r="O214" s="64">
        <v>300</v>
      </c>
      <c r="P214" s="100">
        <v>0</v>
      </c>
      <c r="Q214" s="100">
        <f>O214+P214</f>
        <v>300</v>
      </c>
      <c r="R214" s="11"/>
    </row>
    <row r="215" spans="1:19" ht="21.75" customHeight="1" x14ac:dyDescent="0.2">
      <c r="B215" s="142" t="s">
        <v>5</v>
      </c>
      <c r="C215" s="142"/>
      <c r="D215" s="142"/>
      <c r="E215" s="142"/>
      <c r="F215" s="142"/>
      <c r="G215" s="142"/>
      <c r="H215" s="142"/>
      <c r="I215" s="137"/>
      <c r="J215" s="37">
        <v>650</v>
      </c>
      <c r="K215" s="61">
        <v>10</v>
      </c>
      <c r="L215" s="61">
        <v>0</v>
      </c>
      <c r="M215" s="38" t="s">
        <v>57</v>
      </c>
      <c r="N215" s="39" t="s">
        <v>2</v>
      </c>
      <c r="O215" s="62">
        <f t="shared" ref="O215:O221" si="106">O216</f>
        <v>60</v>
      </c>
      <c r="P215" s="62">
        <f t="shared" ref="P215:Q215" si="107">P216</f>
        <v>0</v>
      </c>
      <c r="Q215" s="62">
        <f t="shared" si="107"/>
        <v>60</v>
      </c>
      <c r="R215" s="40"/>
    </row>
    <row r="216" spans="1:19" ht="18.75" customHeight="1" x14ac:dyDescent="0.2">
      <c r="B216" s="113" t="s">
        <v>4</v>
      </c>
      <c r="C216" s="113"/>
      <c r="D216" s="113"/>
      <c r="E216" s="113"/>
      <c r="F216" s="113"/>
      <c r="G216" s="113"/>
      <c r="H216" s="113"/>
      <c r="I216" s="114"/>
      <c r="J216" s="9">
        <v>650</v>
      </c>
      <c r="K216" s="63">
        <v>10</v>
      </c>
      <c r="L216" s="63">
        <v>1</v>
      </c>
      <c r="M216" s="16" t="s">
        <v>57</v>
      </c>
      <c r="N216" s="10" t="s">
        <v>2</v>
      </c>
      <c r="O216" s="64">
        <f t="shared" si="106"/>
        <v>60</v>
      </c>
      <c r="P216" s="64">
        <f t="shared" ref="P216:Q216" si="108">P217</f>
        <v>0</v>
      </c>
      <c r="Q216" s="64">
        <f t="shared" si="108"/>
        <v>60</v>
      </c>
      <c r="R216" s="11"/>
    </row>
    <row r="217" spans="1:19" ht="27" customHeight="1" x14ac:dyDescent="0.2">
      <c r="B217" s="107" t="s">
        <v>176</v>
      </c>
      <c r="C217" s="108"/>
      <c r="D217" s="108"/>
      <c r="E217" s="108"/>
      <c r="F217" s="108"/>
      <c r="G217" s="108"/>
      <c r="H217" s="108"/>
      <c r="I217" s="109"/>
      <c r="J217" s="44">
        <v>650</v>
      </c>
      <c r="K217" s="69">
        <v>10</v>
      </c>
      <c r="L217" s="69">
        <v>1</v>
      </c>
      <c r="M217" s="42" t="s">
        <v>102</v>
      </c>
      <c r="N217" s="45">
        <v>0</v>
      </c>
      <c r="O217" s="70">
        <f t="shared" si="106"/>
        <v>60</v>
      </c>
      <c r="P217" s="70">
        <f t="shared" ref="P217:Q217" si="109">P218</f>
        <v>0</v>
      </c>
      <c r="Q217" s="70">
        <f t="shared" si="109"/>
        <v>60</v>
      </c>
      <c r="R217" s="47"/>
    </row>
    <row r="218" spans="1:19" ht="27" customHeight="1" x14ac:dyDescent="0.2">
      <c r="B218" s="110" t="s">
        <v>61</v>
      </c>
      <c r="C218" s="111"/>
      <c r="D218" s="111"/>
      <c r="E218" s="111"/>
      <c r="F218" s="111"/>
      <c r="G218" s="111"/>
      <c r="H218" s="111"/>
      <c r="I218" s="112"/>
      <c r="J218" s="9">
        <v>650</v>
      </c>
      <c r="K218" s="63">
        <v>10</v>
      </c>
      <c r="L218" s="63">
        <v>1</v>
      </c>
      <c r="M218" s="17" t="s">
        <v>103</v>
      </c>
      <c r="N218" s="10">
        <v>0</v>
      </c>
      <c r="O218" s="64">
        <f t="shared" si="106"/>
        <v>60</v>
      </c>
      <c r="P218" s="64">
        <f t="shared" ref="P218:Q218" si="110">P219</f>
        <v>0</v>
      </c>
      <c r="Q218" s="64">
        <f t="shared" si="110"/>
        <v>60</v>
      </c>
      <c r="R218" s="11"/>
    </row>
    <row r="219" spans="1:19" ht="37.9" customHeight="1" x14ac:dyDescent="0.2">
      <c r="B219" s="110" t="s">
        <v>88</v>
      </c>
      <c r="C219" s="111"/>
      <c r="D219" s="111"/>
      <c r="E219" s="111"/>
      <c r="F219" s="111"/>
      <c r="G219" s="111"/>
      <c r="H219" s="111"/>
      <c r="I219" s="112"/>
      <c r="J219" s="9">
        <v>650</v>
      </c>
      <c r="K219" s="63">
        <v>10</v>
      </c>
      <c r="L219" s="63">
        <v>1</v>
      </c>
      <c r="M219" s="17" t="s">
        <v>107</v>
      </c>
      <c r="N219" s="10">
        <v>0</v>
      </c>
      <c r="O219" s="64">
        <f t="shared" si="106"/>
        <v>60</v>
      </c>
      <c r="P219" s="64">
        <f t="shared" ref="P219:Q219" si="111">P220</f>
        <v>0</v>
      </c>
      <c r="Q219" s="64">
        <f t="shared" si="111"/>
        <v>60</v>
      </c>
      <c r="R219" s="11"/>
    </row>
    <row r="220" spans="1:19" ht="15" x14ac:dyDescent="0.2">
      <c r="B220" s="110" t="s">
        <v>40</v>
      </c>
      <c r="C220" s="111"/>
      <c r="D220" s="111"/>
      <c r="E220" s="111"/>
      <c r="F220" s="111"/>
      <c r="G220" s="111"/>
      <c r="H220" s="111"/>
      <c r="I220" s="112"/>
      <c r="J220" s="9">
        <v>650</v>
      </c>
      <c r="K220" s="63">
        <v>10</v>
      </c>
      <c r="L220" s="63">
        <v>1</v>
      </c>
      <c r="M220" s="17" t="s">
        <v>158</v>
      </c>
      <c r="N220" s="10">
        <v>0</v>
      </c>
      <c r="O220" s="64">
        <f t="shared" si="106"/>
        <v>60</v>
      </c>
      <c r="P220" s="64">
        <f t="shared" ref="P220:Q220" si="112">P221</f>
        <v>0</v>
      </c>
      <c r="Q220" s="64">
        <f t="shared" si="112"/>
        <v>60</v>
      </c>
      <c r="R220" s="11"/>
    </row>
    <row r="221" spans="1:19" x14ac:dyDescent="0.2">
      <c r="B221" s="113" t="s">
        <v>45</v>
      </c>
      <c r="C221" s="113"/>
      <c r="D221" s="113"/>
      <c r="E221" s="113"/>
      <c r="F221" s="113"/>
      <c r="G221" s="113"/>
      <c r="H221" s="113"/>
      <c r="I221" s="114"/>
      <c r="J221" s="9">
        <v>650</v>
      </c>
      <c r="K221" s="63">
        <v>10</v>
      </c>
      <c r="L221" s="63">
        <v>1</v>
      </c>
      <c r="M221" s="16" t="s">
        <v>158</v>
      </c>
      <c r="N221" s="10">
        <v>300</v>
      </c>
      <c r="O221" s="64">
        <f t="shared" si="106"/>
        <v>60</v>
      </c>
      <c r="P221" s="64">
        <f t="shared" ref="P221:Q221" si="113">P222</f>
        <v>0</v>
      </c>
      <c r="Q221" s="64">
        <f t="shared" si="113"/>
        <v>60</v>
      </c>
      <c r="R221" s="11"/>
    </row>
    <row r="222" spans="1:19" ht="21.6" customHeight="1" thickBot="1" x14ac:dyDescent="0.25">
      <c r="B222" s="141" t="s">
        <v>187</v>
      </c>
      <c r="C222" s="141"/>
      <c r="D222" s="141"/>
      <c r="E222" s="141"/>
      <c r="F222" s="141"/>
      <c r="G222" s="141"/>
      <c r="H222" s="141"/>
      <c r="I222" s="134"/>
      <c r="J222" s="9">
        <v>650</v>
      </c>
      <c r="K222" s="63">
        <v>10</v>
      </c>
      <c r="L222" s="63">
        <v>1</v>
      </c>
      <c r="M222" s="16" t="s">
        <v>158</v>
      </c>
      <c r="N222" s="10">
        <v>310</v>
      </c>
      <c r="O222" s="64">
        <v>60</v>
      </c>
      <c r="P222" s="100">
        <v>0</v>
      </c>
      <c r="Q222" s="100">
        <f>O222+P222</f>
        <v>60</v>
      </c>
      <c r="R222" s="11"/>
    </row>
    <row r="223" spans="1:19" ht="13.5" thickBot="1" x14ac:dyDescent="0.25">
      <c r="B223" s="32"/>
      <c r="C223" s="31"/>
      <c r="D223" s="31"/>
      <c r="E223" s="31"/>
      <c r="F223" s="31"/>
      <c r="G223" s="31"/>
      <c r="H223" s="31" t="s">
        <v>37</v>
      </c>
      <c r="I223" s="31"/>
      <c r="J223" s="87"/>
      <c r="K223" s="87"/>
      <c r="L223" s="87"/>
      <c r="M223" s="88"/>
      <c r="N223" s="87"/>
      <c r="O223" s="89">
        <f>O215+O196+O207+O170+O129+O109+O102+O16</f>
        <v>43471.5</v>
      </c>
      <c r="P223" s="102">
        <f>P15</f>
        <v>17982.8</v>
      </c>
      <c r="Q223" s="102">
        <f>Q15</f>
        <v>61454.3</v>
      </c>
      <c r="R223" s="90">
        <f>R196+R109+R102</f>
        <v>502.29999999999995</v>
      </c>
    </row>
    <row r="224" spans="1:19" x14ac:dyDescent="0.2">
      <c r="B224" s="58"/>
      <c r="C224" s="58"/>
      <c r="D224" s="58"/>
      <c r="E224" s="58"/>
      <c r="F224" s="58"/>
      <c r="G224" s="58"/>
      <c r="H224" s="58"/>
      <c r="I224" s="58"/>
      <c r="J224" s="91"/>
      <c r="K224" s="91"/>
      <c r="L224" s="91"/>
      <c r="M224" s="92"/>
      <c r="N224" s="91"/>
      <c r="O224" s="93"/>
      <c r="P224" s="93"/>
      <c r="Q224" s="93"/>
      <c r="R224" s="91"/>
    </row>
    <row r="225" spans="2:18" x14ac:dyDescent="0.2">
      <c r="B225" s="56"/>
      <c r="C225" s="56"/>
      <c r="D225" s="56"/>
      <c r="E225" s="56"/>
      <c r="F225" s="56"/>
      <c r="G225" s="56"/>
      <c r="H225" s="56"/>
      <c r="I225" s="56"/>
      <c r="J225" s="78"/>
      <c r="K225" s="78"/>
      <c r="L225" s="78"/>
      <c r="M225" s="79"/>
      <c r="N225" s="78"/>
      <c r="O225" s="80"/>
      <c r="P225" s="80"/>
      <c r="Q225" s="80"/>
      <c r="R225" s="78"/>
    </row>
    <row r="228" spans="2:18" x14ac:dyDescent="0.2">
      <c r="O228" s="95"/>
      <c r="P228" s="95"/>
      <c r="Q228" s="95"/>
    </row>
  </sheetData>
  <mergeCells count="219">
    <mergeCell ref="B124:I124"/>
    <mergeCell ref="B121:I121"/>
    <mergeCell ref="B109:I109"/>
    <mergeCell ref="B116:I116"/>
    <mergeCell ref="B98:I98"/>
    <mergeCell ref="B112:I112"/>
    <mergeCell ref="B95:I95"/>
    <mergeCell ref="B104:I104"/>
    <mergeCell ref="B122:I122"/>
    <mergeCell ref="B123:I123"/>
    <mergeCell ref="B115:I115"/>
    <mergeCell ref="B118:I118"/>
    <mergeCell ref="N6:R6"/>
    <mergeCell ref="M8:R8"/>
    <mergeCell ref="M9:R9"/>
    <mergeCell ref="I12:O12"/>
    <mergeCell ref="B14:I14"/>
    <mergeCell ref="B44:I44"/>
    <mergeCell ref="B49:I49"/>
    <mergeCell ref="M7:R7"/>
    <mergeCell ref="B39:I39"/>
    <mergeCell ref="B19:I19"/>
    <mergeCell ref="B15:I15"/>
    <mergeCell ref="B16:I16"/>
    <mergeCell ref="B23:I23"/>
    <mergeCell ref="B26:I26"/>
    <mergeCell ref="B27:I27"/>
    <mergeCell ref="B28:I28"/>
    <mergeCell ref="B29:I29"/>
    <mergeCell ref="B30:I30"/>
    <mergeCell ref="B22:I22"/>
    <mergeCell ref="B31:I31"/>
    <mergeCell ref="B34:I34"/>
    <mergeCell ref="B33:I33"/>
    <mergeCell ref="B32:I32"/>
    <mergeCell ref="B21:I21"/>
    <mergeCell ref="B96:I96"/>
    <mergeCell ref="O13:R13"/>
    <mergeCell ref="B113:I113"/>
    <mergeCell ref="B51:I51"/>
    <mergeCell ref="B38:I38"/>
    <mergeCell ref="B17:I17"/>
    <mergeCell ref="B101:I101"/>
    <mergeCell ref="B94:I94"/>
    <mergeCell ref="B18:I18"/>
    <mergeCell ref="B55:I55"/>
    <mergeCell ref="B54:I54"/>
    <mergeCell ref="B20:I20"/>
    <mergeCell ref="B52:I52"/>
    <mergeCell ref="B37:I37"/>
    <mergeCell ref="B35:I35"/>
    <mergeCell ref="B40:I40"/>
    <mergeCell ref="B41:I41"/>
    <mergeCell ref="B36:I36"/>
    <mergeCell ref="B53:I53"/>
    <mergeCell ref="B24:I24"/>
    <mergeCell ref="B25:I25"/>
    <mergeCell ref="B84:I84"/>
    <mergeCell ref="B78:I78"/>
    <mergeCell ref="B43:I43"/>
    <mergeCell ref="B69:I69"/>
    <mergeCell ref="B79:I79"/>
    <mergeCell ref="B42:I42"/>
    <mergeCell ref="B89:I89"/>
    <mergeCell ref="B82:I82"/>
    <mergeCell ref="B90:I90"/>
    <mergeCell ref="B46:I46"/>
    <mergeCell ref="B48:I48"/>
    <mergeCell ref="B47:I47"/>
    <mergeCell ref="B50:I50"/>
    <mergeCell ref="B80:I80"/>
    <mergeCell ref="B45:I45"/>
    <mergeCell ref="B91:I91"/>
    <mergeCell ref="B92:I92"/>
    <mergeCell ref="B93:I93"/>
    <mergeCell ref="B56:I56"/>
    <mergeCell ref="B76:I76"/>
    <mergeCell ref="B77:I77"/>
    <mergeCell ref="B81:I81"/>
    <mergeCell ref="B83:I83"/>
    <mergeCell ref="B64:I64"/>
    <mergeCell ref="B63:I63"/>
    <mergeCell ref="B57:I57"/>
    <mergeCell ref="B70:I70"/>
    <mergeCell ref="B71:I71"/>
    <mergeCell ref="B72:I72"/>
    <mergeCell ref="B73:I73"/>
    <mergeCell ref="B74:I74"/>
    <mergeCell ref="B75:I75"/>
    <mergeCell ref="B85:I85"/>
    <mergeCell ref="B86:I86"/>
    <mergeCell ref="B87:I87"/>
    <mergeCell ref="B88:I88"/>
    <mergeCell ref="B66:I66"/>
    <mergeCell ref="B67:I67"/>
    <mergeCell ref="B68:I68"/>
    <mergeCell ref="B222:I222"/>
    <mergeCell ref="B216:I216"/>
    <mergeCell ref="B215:I215"/>
    <mergeCell ref="B212:I212"/>
    <mergeCell ref="B193:I193"/>
    <mergeCell ref="B168:I168"/>
    <mergeCell ref="B172:I172"/>
    <mergeCell ref="B185:I185"/>
    <mergeCell ref="B184:I184"/>
    <mergeCell ref="B187:I187"/>
    <mergeCell ref="B170:I170"/>
    <mergeCell ref="B169:I169"/>
    <mergeCell ref="B191:I191"/>
    <mergeCell ref="B190:I190"/>
    <mergeCell ref="B171:I171"/>
    <mergeCell ref="B221:I221"/>
    <mergeCell ref="B209:I209"/>
    <mergeCell ref="B214:I214"/>
    <mergeCell ref="B189:I189"/>
    <mergeCell ref="B188:I188"/>
    <mergeCell ref="B192:I192"/>
    <mergeCell ref="B195:I195"/>
    <mergeCell ref="B176:I176"/>
    <mergeCell ref="B177:I177"/>
    <mergeCell ref="B100:I100"/>
    <mergeCell ref="B58:I58"/>
    <mergeCell ref="B59:I59"/>
    <mergeCell ref="B60:I60"/>
    <mergeCell ref="B61:I61"/>
    <mergeCell ref="B62:I62"/>
    <mergeCell ref="B143:I143"/>
    <mergeCell ref="B99:I99"/>
    <mergeCell ref="B136:I136"/>
    <mergeCell ref="B141:I141"/>
    <mergeCell ref="B120:I120"/>
    <mergeCell ref="B125:I125"/>
    <mergeCell ref="B131:I131"/>
    <mergeCell ref="B103:I103"/>
    <mergeCell ref="B126:I126"/>
    <mergeCell ref="B129:I129"/>
    <mergeCell ref="B137:I137"/>
    <mergeCell ref="B138:I138"/>
    <mergeCell ref="B140:I140"/>
    <mergeCell ref="B102:I102"/>
    <mergeCell ref="B108:I108"/>
    <mergeCell ref="B106:I106"/>
    <mergeCell ref="B65:I65"/>
    <mergeCell ref="B97:I97"/>
    <mergeCell ref="B219:I219"/>
    <mergeCell ref="B220:I220"/>
    <mergeCell ref="B194:I194"/>
    <mergeCell ref="B210:I210"/>
    <mergeCell ref="C211:I211"/>
    <mergeCell ref="B196:I196"/>
    <mergeCell ref="B203:I203"/>
    <mergeCell ref="B198:I198"/>
    <mergeCell ref="B199:I199"/>
    <mergeCell ref="B200:I200"/>
    <mergeCell ref="B201:I201"/>
    <mergeCell ref="B202:I202"/>
    <mergeCell ref="B213:I213"/>
    <mergeCell ref="B207:I207"/>
    <mergeCell ref="B197:I197"/>
    <mergeCell ref="B208:I208"/>
    <mergeCell ref="B217:I217"/>
    <mergeCell ref="B204:I204"/>
    <mergeCell ref="B205:I205"/>
    <mergeCell ref="B206:I206"/>
    <mergeCell ref="B218:I218"/>
    <mergeCell ref="B174:I174"/>
    <mergeCell ref="B175:I175"/>
    <mergeCell ref="B173:I173"/>
    <mergeCell ref="B160:I160"/>
    <mergeCell ref="B146:I146"/>
    <mergeCell ref="B147:I147"/>
    <mergeCell ref="C148:I148"/>
    <mergeCell ref="B162:I162"/>
    <mergeCell ref="B159:I159"/>
    <mergeCell ref="B163:I163"/>
    <mergeCell ref="B178:I178"/>
    <mergeCell ref="B179:I179"/>
    <mergeCell ref="B180:I180"/>
    <mergeCell ref="B186:I186"/>
    <mergeCell ref="C151:I151"/>
    <mergeCell ref="B181:I181"/>
    <mergeCell ref="B182:I182"/>
    <mergeCell ref="B183:I183"/>
    <mergeCell ref="B135:I135"/>
    <mergeCell ref="B127:I127"/>
    <mergeCell ref="B128:I128"/>
    <mergeCell ref="C133:I133"/>
    <mergeCell ref="B167:I167"/>
    <mergeCell ref="B161:I161"/>
    <mergeCell ref="B164:I164"/>
    <mergeCell ref="B165:I165"/>
    <mergeCell ref="B166:I166"/>
    <mergeCell ref="B152:I152"/>
    <mergeCell ref="B145:I145"/>
    <mergeCell ref="B157:I157"/>
    <mergeCell ref="N1:R1"/>
    <mergeCell ref="M2:R2"/>
    <mergeCell ref="M3:R3"/>
    <mergeCell ref="M4:R4"/>
    <mergeCell ref="B154:I154"/>
    <mergeCell ref="B155:I155"/>
    <mergeCell ref="B156:I156"/>
    <mergeCell ref="B158:I158"/>
    <mergeCell ref="B105:I105"/>
    <mergeCell ref="B107:I107"/>
    <mergeCell ref="B111:I111"/>
    <mergeCell ref="B130:I130"/>
    <mergeCell ref="B134:I134"/>
    <mergeCell ref="B117:I117"/>
    <mergeCell ref="B119:I119"/>
    <mergeCell ref="B114:I114"/>
    <mergeCell ref="B110:I110"/>
    <mergeCell ref="B153:I153"/>
    <mergeCell ref="B149:I149"/>
    <mergeCell ref="B150:I150"/>
    <mergeCell ref="B139:I139"/>
    <mergeCell ref="B142:I142"/>
    <mergeCell ref="C144:I144"/>
    <mergeCell ref="C132:I132"/>
  </mergeCells>
  <phoneticPr fontId="7" type="noConversion"/>
  <pageMargins left="0.19685039370078741" right="0.19685039370078741" top="0.39370078740157483" bottom="0.19685039370078741" header="0.19685039370078741" footer="0.19685039370078741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Главбух</cp:lastModifiedBy>
  <cp:lastPrinted>2021-02-12T04:27:01Z</cp:lastPrinted>
  <dcterms:created xsi:type="dcterms:W3CDTF">2014-12-08T05:35:36Z</dcterms:created>
  <dcterms:modified xsi:type="dcterms:W3CDTF">2021-02-12T04:27:43Z</dcterms:modified>
</cp:coreProperties>
</file>