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60" windowWidth="19155" windowHeight="11760" activeTab="0"/>
  </bookViews>
  <sheets>
    <sheet name="СРБ на год (КВСР)_5" sheetId="2" r:id="rId1"/>
  </sheets>
  <definedNames/>
  <calcPr calcId="125725"/>
</workbook>
</file>

<file path=xl/sharedStrings.xml><?xml version="1.0" encoding="utf-8"?>
<sst xmlns="http://schemas.openxmlformats.org/spreadsheetml/2006/main" count="307" uniqueCount="140">
  <si>
    <t/>
  </si>
  <si>
    <t>Резервные средства</t>
  </si>
  <si>
    <t>800</t>
  </si>
  <si>
    <t>Иные бюджетные ассигнования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</si>
  <si>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</si>
  <si>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</si>
  <si>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</si>
  <si>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</si>
  <si>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</si>
  <si>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>240</t>
  </si>
  <si>
    <t>Иные закупки товаров, работ и услуг для обеспечения государственных (муниципальных) нужд</t>
  </si>
  <si>
    <t>200</t>
  </si>
  <si>
    <t>540</t>
  </si>
  <si>
    <t>Иные межбюджетные трансферты</t>
  </si>
  <si>
    <t>500</t>
  </si>
  <si>
    <t>Межбюджетные трансферты</t>
  </si>
  <si>
    <t>850</t>
  </si>
  <si>
    <t>Уплата налогов, сборов и иных платежей</t>
  </si>
  <si>
    <t>Расходы на обеспечение функций муниципальных органов</t>
  </si>
  <si>
    <t>110</t>
  </si>
  <si>
    <t>Расходы на выплаты персоналу казенных учреждений</t>
  </si>
  <si>
    <t>Услуги в области информационных технологий</t>
  </si>
  <si>
    <t>Подпрограмма "Профилактика правонарушений"</t>
  </si>
  <si>
    <t>Подпрограмма "Содействие трудоустройству граждан"</t>
  </si>
  <si>
    <t>Сумма</t>
  </si>
  <si>
    <t>ВР</t>
  </si>
  <si>
    <t>ЦСР</t>
  </si>
  <si>
    <t>Наименование показателя</t>
  </si>
  <si>
    <t>тыс.руб</t>
  </si>
  <si>
    <t>к решению Совета депутатов</t>
  </si>
  <si>
    <t>сельского поселения Хулимсунт</t>
  </si>
  <si>
    <t>ИТОГО:</t>
  </si>
  <si>
    <t>Расходы на обеспечение деятельности (оказание услуг)муниципальных учреждений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</si>
  <si>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</si>
  <si>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</t>
  </si>
  <si>
    <t>0500000000</t>
  </si>
  <si>
    <t>0510000000</t>
  </si>
  <si>
    <t>0510100000</t>
  </si>
  <si>
    <t>0510185060</t>
  </si>
  <si>
    <t>Подпрограмма "Содействие проведению капитального ремонта многоквартирных домов"</t>
  </si>
  <si>
    <t xml:space="preserve">Основное  мероприятие «Управление  и содержание общего имущества многоквартирных домов» </t>
  </si>
  <si>
    <t>Подпрограмма "Обеспечение реализации муниципальной программы"</t>
  </si>
  <si>
    <t>Основное мероприятие "Разработка, утверждение, актуализация схем систем коммунальной инфраструктуры"</t>
  </si>
  <si>
    <t>Реализация мероприятий (в случае если не предусмотрено по обособленным направлениям расходов)</t>
  </si>
  <si>
    <t>0900000000</t>
  </si>
  <si>
    <t>0920000000</t>
  </si>
  <si>
    <t>0920200000</t>
  </si>
  <si>
    <t>0960000000</t>
  </si>
  <si>
    <t>0960300000</t>
  </si>
  <si>
    <t>0960399990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</si>
  <si>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</si>
  <si>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регистрацию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ХМАО-Югре в отдельных сферах жизнедеятельности" (за счет средств автономного округа)</t>
  </si>
  <si>
    <t>Основное мероприятие "Создание условий для деятельности народных дружин"</t>
  </si>
  <si>
    <t>10108D9300</t>
  </si>
  <si>
    <t>Управление Резервным фондом</t>
  </si>
  <si>
    <t>Основное мероприятие "Управление и распоряжение муниципальным имуществом и земельными ресурсами в Березовском районе"</t>
  </si>
  <si>
    <t>Основное мероприятие "Страхование муниципального имущества от случайных и непредвиденных событий"</t>
  </si>
  <si>
    <t>1700000000</t>
  </si>
  <si>
    <t>1700100000</t>
  </si>
  <si>
    <t>1700199990</t>
  </si>
  <si>
    <t>1700200000</t>
  </si>
  <si>
    <t>1700299990</t>
  </si>
  <si>
    <t>Глава муниципального образования</t>
  </si>
  <si>
    <t>Основное мероприятие "Повышение профессионального уровня муниципальных служащих"</t>
  </si>
  <si>
    <t>Прочие расходы органов местного самоуправления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</si>
  <si>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</si>
  <si>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1810189020</t>
  </si>
  <si>
    <t>Подпрограмма "Обеспечение санитарного благополучия на территории сельского поселения"</t>
  </si>
  <si>
    <t>Основное мероприятие "Отлов бездомных животных, огораживание несанкционированной свалки"</t>
  </si>
  <si>
    <t>Подпрограмма "Создание новых и обустройство существующих хозяйственных, детских, спортивных площадок"</t>
  </si>
  <si>
    <t>2100000000</t>
  </si>
  <si>
    <t>2110000000</t>
  </si>
  <si>
    <t>2110100000</t>
  </si>
  <si>
    <t>2110199990</t>
  </si>
  <si>
    <t>2120000000</t>
  </si>
  <si>
    <t>2120100000</t>
  </si>
  <si>
    <t>Субвенции на осуществление первичного военного учета на территориях, где отсутствуют военные комиссариаты</t>
  </si>
  <si>
    <t>1010300000</t>
  </si>
  <si>
    <t>Подпрограмма "Развитие информационного сообщества и обеспечение деятельности органов местного самоуправления"</t>
  </si>
  <si>
    <t>Основное мероприятие "Обеспечение условий для выполнения функций, возложенных на администрацию сельского поселения Хулимсунт"</t>
  </si>
  <si>
    <t>Подпрограмма "Обеспечение исполнения полномочий администрации сельского поселения Хулимсунт и подведомственных учреждений"</t>
  </si>
  <si>
    <t>Основное мероприятия "Обеспечение выполнения полномочий и функций администрациисельского поселения Хулимсунт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</si>
  <si>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Хулимсунт"</t>
  </si>
  <si>
    <t>Закупка товаров, работ и услуг для обеспечения государственных (муниципальных) нужд</t>
  </si>
  <si>
    <t>0920299990</t>
  </si>
  <si>
    <t>1810102040</t>
  </si>
  <si>
    <t>1010382300</t>
  </si>
  <si>
    <t>Субсидии для создания условий для деятельности народных дружин</t>
  </si>
  <si>
    <t>Распределение бюджетных ассигнований по целевым статьям (муниципальным программам сельского поселения Хулимсунт и непрограмным направлениям деятельности), группам  (группам и подгруппам) видов расходов классификации расходов бюджета сельского поселения Хулимсунт на 2017 год.</t>
  </si>
  <si>
    <t>1810102400</t>
  </si>
  <si>
    <t>Расходы местного бюджета на софинансирование субсидии для создания условий для деятельности народных дружин</t>
  </si>
  <si>
    <t>10103S2300</t>
  </si>
  <si>
    <t>Основное мероприятие "Организация трудоустройства несовершеннолетних граждан"</t>
  </si>
  <si>
    <t>510200000</t>
  </si>
  <si>
    <t>0510299990</t>
  </si>
  <si>
    <t>Муниципальная программа "Развитие транспортной системы сельского поселения Хулимсунт на 2016-2020 годы"</t>
  </si>
  <si>
    <t>1500000000</t>
  </si>
  <si>
    <t>Подпрограмма "Дорожное хозяйство"</t>
  </si>
  <si>
    <t>1540000000</t>
  </si>
  <si>
    <t>Основное мероприятие "Сохранность автомобильных дорог общего пользования местного значения"</t>
  </si>
  <si>
    <t>154020000</t>
  </si>
  <si>
    <t>1540299990</t>
  </si>
  <si>
    <t>Основное мероприятие "Приобретение и обустройство детских площадок"</t>
  </si>
  <si>
    <t>2120199990</t>
  </si>
  <si>
    <t>Подпрограмма "Благоустройство"</t>
  </si>
  <si>
    <t>2140000000</t>
  </si>
  <si>
    <t>Основное мероприятие "Благоустройство сельского поселения"</t>
  </si>
  <si>
    <t>2140100000</t>
  </si>
  <si>
    <t>Расходы местного бюджета на софинансирование мероприятий по содействию трудоустройству граждан в рамках подпрограммы "Содействие трудоустойству граждан"</t>
  </si>
  <si>
    <t>05101S5060</t>
  </si>
  <si>
    <t>Муниципальная программа "Совершенствование муниципального управления в сельском поселении Хулимсунт на 2017 год и плановый период 2018-2019 годов"</t>
  </si>
  <si>
    <t>Муниципальная программа "Благоустройство территории сельского поселения Хулимсунт на 2017-2019 годы"</t>
  </si>
  <si>
    <t>Муниципальная программа "Содействие занятости населения на территории сельского поселения Хулимсунт на 2017-2020 годы"</t>
  </si>
  <si>
    <t>Муниципальная программа "Развитие жилищно-коммунального комплекса и повышение энергетической эффективности в сельском поселении Хулимсунт на 2016 – 2020 годы"</t>
  </si>
  <si>
    <t>Муниципальная программа "Обеспечение прав и законных интересов населения сельского поселения Хулимсунтв отдельных сферах жизнедеятельности в 2016-2020 годах"</t>
  </si>
  <si>
    <t>Муниципальная программа «Информационное общество сельского поселения  Хулимсунт на 2016-2019 годы"</t>
  </si>
  <si>
    <t>1100000000</t>
  </si>
  <si>
    <t>Подпрограмма "Организация и обеспечение мероприятий в сфере гражданской обороны, защиты населения и территории  от чрезвычайных ситуаций"</t>
  </si>
  <si>
    <t>1110000000</t>
  </si>
  <si>
    <t>Основное мероприятие "Организация пропаганды и обучение населения в области гражданской обороны и чрезвычайных ситуаций"</t>
  </si>
  <si>
    <t>1110100000</t>
  </si>
  <si>
    <t>1110122020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</si>
  <si>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Хулимсунтна 2016 – 2020 годы"</t>
  </si>
  <si>
    <t>Муниципальная программа "Управление муниципальным имуществом в сельском поселении Хулимсунт на 2017-2019 годы"</t>
  </si>
  <si>
    <t>1810199990</t>
  </si>
  <si>
    <t>5000200000</t>
  </si>
  <si>
    <t>5000251180</t>
  </si>
  <si>
    <t>(Приложение 9</t>
  </si>
  <si>
    <t xml:space="preserve">Приложение 5 </t>
  </si>
  <si>
    <t>Изменения</t>
  </si>
  <si>
    <t>Уточненная сумма</t>
  </si>
  <si>
    <t>Основное мероприятие "Приобретение имущества в муниципальную собственность"</t>
  </si>
  <si>
    <t>Капитальные вложения в объекты государственной (муниципальной) собственности</t>
  </si>
  <si>
    <t>Бюджетные инвистиции</t>
  </si>
  <si>
    <t>1700400000</t>
  </si>
  <si>
    <t>1700499990</t>
  </si>
  <si>
    <t>5000289020</t>
  </si>
  <si>
    <t>2140199990</t>
  </si>
  <si>
    <t>от 15.02.2017 № 167</t>
  </si>
  <si>
    <t>от 20.12.2016 № 163)</t>
  </si>
</sst>
</file>

<file path=xl/styles.xml><?xml version="1.0" encoding="utf-8"?>
<styleSheet xmlns="http://schemas.openxmlformats.org/spreadsheetml/2006/main">
  <numFmts count="6">
    <numFmt numFmtId="164" formatCode="#,##0.0;[Red]\-#,##0.0;0.0"/>
    <numFmt numFmtId="165" formatCode="000;;"/>
    <numFmt numFmtId="166" formatCode="0000000"/>
    <numFmt numFmtId="167" formatCode="000"/>
    <numFmt numFmtId="168" formatCode="#,##0.0_ ;[Red]\-#,##0.0\ "/>
    <numFmt numFmtId="169" formatCode="0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08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0" fontId="3" fillId="0" borderId="1" xfId="20" applyNumberFormat="1" applyFont="1" applyFill="1" applyBorder="1" applyAlignment="1" applyProtection="1">
      <alignment/>
      <protection hidden="1"/>
    </xf>
    <xf numFmtId="0" fontId="2" fillId="0" borderId="1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/>
      <protection hidden="1"/>
    </xf>
    <xf numFmtId="0" fontId="4" fillId="0" borderId="0" xfId="20" applyNumberFormat="1" applyFont="1" applyFill="1" applyAlignment="1" applyProtection="1">
      <alignment horizontal="centerContinuous"/>
      <protection hidden="1"/>
    </xf>
    <xf numFmtId="0" fontId="1" fillId="2" borderId="0" xfId="20" applyFill="1" applyProtection="1">
      <alignment/>
      <protection hidden="1"/>
    </xf>
    <xf numFmtId="0" fontId="1" fillId="2" borderId="0" xfId="20" applyFill="1" applyAlignment="1" applyProtection="1">
      <alignment horizontal="center"/>
      <protection hidden="1"/>
    </xf>
    <xf numFmtId="0" fontId="4" fillId="2" borderId="0" xfId="20" applyNumberFormat="1" applyFont="1" applyFill="1" applyAlignment="1" applyProtection="1">
      <alignment wrapText="1"/>
      <protection hidden="1"/>
    </xf>
    <xf numFmtId="0" fontId="4" fillId="2" borderId="0" xfId="20" applyNumberFormat="1" applyFont="1" applyFill="1" applyAlignment="1" applyProtection="1">
      <alignment horizontal="centerContinuous"/>
      <protection hidden="1"/>
    </xf>
    <xf numFmtId="0" fontId="1" fillId="2" borderId="0" xfId="20" applyNumberFormat="1" applyFont="1" applyFill="1" applyAlignment="1" applyProtection="1">
      <alignment/>
      <protection hidden="1"/>
    </xf>
    <xf numFmtId="0" fontId="2" fillId="2" borderId="0" xfId="20" applyNumberFormat="1" applyFont="1" applyFill="1" applyAlignment="1" applyProtection="1">
      <alignment horizontal="right"/>
      <protection hidden="1"/>
    </xf>
    <xf numFmtId="0" fontId="3" fillId="2" borderId="0" xfId="20" applyNumberFormat="1" applyFont="1" applyFill="1" applyAlignment="1" applyProtection="1">
      <alignment/>
      <protection hidden="1"/>
    </xf>
    <xf numFmtId="0" fontId="3" fillId="2" borderId="2" xfId="20" applyNumberFormat="1" applyFont="1" applyFill="1" applyBorder="1" applyAlignment="1" applyProtection="1">
      <alignment/>
      <protection hidden="1"/>
    </xf>
    <xf numFmtId="0" fontId="3" fillId="2" borderId="3" xfId="20" applyNumberFormat="1" applyFont="1" applyFill="1" applyBorder="1" applyAlignment="1" applyProtection="1">
      <alignment horizontal="center"/>
      <protection hidden="1"/>
    </xf>
    <xf numFmtId="0" fontId="3" fillId="2" borderId="3" xfId="20" applyNumberFormat="1" applyFont="1" applyFill="1" applyBorder="1" applyAlignment="1" applyProtection="1">
      <alignment horizontal="center" vertical="center" wrapText="1"/>
      <protection hidden="1"/>
    </xf>
    <xf numFmtId="0" fontId="1" fillId="2" borderId="4" xfId="20" applyFill="1" applyBorder="1" applyProtection="1">
      <alignment/>
      <protection hidden="1"/>
    </xf>
    <xf numFmtId="0" fontId="2" fillId="2" borderId="0" xfId="20" applyNumberFormat="1" applyFont="1" applyFill="1" applyAlignment="1" applyProtection="1">
      <alignment wrapText="1"/>
      <protection hidden="1"/>
    </xf>
    <xf numFmtId="0" fontId="2" fillId="2" borderId="0" xfId="20" applyNumberFormat="1" applyFont="1" applyFill="1" applyAlignment="1" applyProtection="1">
      <alignment/>
      <protection hidden="1"/>
    </xf>
    <xf numFmtId="0" fontId="1" fillId="2" borderId="0" xfId="20" applyFill="1">
      <alignment/>
      <protection/>
    </xf>
    <xf numFmtId="49" fontId="3" fillId="2" borderId="5" xfId="20" applyNumberFormat="1" applyFont="1" applyFill="1" applyBorder="1" applyAlignment="1" applyProtection="1">
      <alignment horizontal="center" vertical="center"/>
      <protection hidden="1"/>
    </xf>
    <xf numFmtId="165" fontId="2" fillId="2" borderId="6" xfId="20" applyNumberFormat="1" applyFont="1" applyFill="1" applyBorder="1" applyAlignment="1" applyProtection="1">
      <alignment horizontal="center" vertical="center"/>
      <protection hidden="1"/>
    </xf>
    <xf numFmtId="165" fontId="3" fillId="2" borderId="6" xfId="20" applyNumberFormat="1" applyFont="1" applyFill="1" applyBorder="1" applyAlignment="1" applyProtection="1">
      <alignment horizontal="center" vertical="center"/>
      <protection hidden="1"/>
    </xf>
    <xf numFmtId="165" fontId="2" fillId="2" borderId="7" xfId="20" applyNumberFormat="1" applyFont="1" applyFill="1" applyBorder="1" applyAlignment="1" applyProtection="1">
      <alignment horizontal="center" vertical="center"/>
      <protection hidden="1"/>
    </xf>
    <xf numFmtId="165" fontId="3" fillId="2" borderId="6" xfId="20" applyNumberFormat="1" applyFont="1" applyFill="1" applyBorder="1" applyAlignment="1" applyProtection="1">
      <alignment horizontal="right" vertical="center"/>
      <protection hidden="1"/>
    </xf>
    <xf numFmtId="164" fontId="3" fillId="2" borderId="6" xfId="20" applyNumberFormat="1" applyFont="1" applyFill="1" applyBorder="1" applyAlignment="1" applyProtection="1">
      <alignment horizontal="right" vertical="center"/>
      <protection hidden="1"/>
    </xf>
    <xf numFmtId="165" fontId="2" fillId="2" borderId="6" xfId="20" applyNumberFormat="1" applyFont="1" applyFill="1" applyBorder="1" applyAlignment="1" applyProtection="1">
      <alignment horizontal="right" vertical="center"/>
      <protection hidden="1"/>
    </xf>
    <xf numFmtId="164" fontId="2" fillId="2" borderId="6" xfId="20" applyNumberFormat="1" applyFont="1" applyFill="1" applyBorder="1" applyAlignment="1" applyProtection="1">
      <alignment horizontal="right" vertical="center"/>
      <protection hidden="1"/>
    </xf>
    <xf numFmtId="49" fontId="3" fillId="2" borderId="5" xfId="20" applyNumberFormat="1" applyFont="1" applyFill="1" applyBorder="1" applyAlignment="1" applyProtection="1">
      <alignment horizontal="right" vertical="center"/>
      <protection hidden="1"/>
    </xf>
    <xf numFmtId="49" fontId="2" fillId="2" borderId="5" xfId="20" applyNumberFormat="1" applyFont="1" applyFill="1" applyBorder="1" applyAlignment="1" applyProtection="1">
      <alignment horizontal="right" vertical="center"/>
      <protection hidden="1"/>
    </xf>
    <xf numFmtId="49" fontId="2" fillId="2" borderId="5" xfId="20" applyNumberFormat="1" applyFont="1" applyFill="1" applyBorder="1" applyAlignment="1" applyProtection="1">
      <alignment horizontal="center" vertical="center"/>
      <protection hidden="1"/>
    </xf>
    <xf numFmtId="164" fontId="3" fillId="3" borderId="6" xfId="20" applyNumberFormat="1" applyFont="1" applyFill="1" applyBorder="1" applyAlignment="1" applyProtection="1">
      <alignment horizontal="right" vertical="center"/>
      <protection hidden="1"/>
    </xf>
    <xf numFmtId="164" fontId="3" fillId="4" borderId="6" xfId="20" applyNumberFormat="1" applyFont="1" applyFill="1" applyBorder="1" applyAlignment="1" applyProtection="1">
      <alignment horizontal="right" vertical="center"/>
      <protection hidden="1"/>
    </xf>
    <xf numFmtId="0" fontId="7" fillId="2" borderId="8" xfId="20" applyNumberFormat="1" applyFont="1" applyFill="1" applyBorder="1" applyAlignment="1" applyProtection="1">
      <alignment/>
      <protection hidden="1"/>
    </xf>
    <xf numFmtId="0" fontId="7" fillId="2" borderId="9" xfId="20" applyNumberFormat="1" applyFont="1" applyFill="1" applyBorder="1" applyAlignment="1" applyProtection="1">
      <alignment/>
      <protection hidden="1"/>
    </xf>
    <xf numFmtId="0" fontId="7" fillId="2" borderId="10" xfId="20" applyNumberFormat="1" applyFont="1" applyFill="1" applyBorder="1" applyAlignment="1" applyProtection="1">
      <alignment/>
      <protection hidden="1"/>
    </xf>
    <xf numFmtId="164" fontId="2" fillId="2" borderId="5" xfId="20" applyNumberFormat="1" applyFont="1" applyFill="1" applyBorder="1" applyAlignment="1" applyProtection="1">
      <alignment horizontal="right" vertical="center"/>
      <protection hidden="1"/>
    </xf>
    <xf numFmtId="164" fontId="3" fillId="2" borderId="5" xfId="20" applyNumberFormat="1" applyFont="1" applyFill="1" applyBorder="1" applyAlignment="1" applyProtection="1">
      <alignment horizontal="right" vertical="center"/>
      <protection hidden="1"/>
    </xf>
    <xf numFmtId="0" fontId="4" fillId="0" borderId="0" xfId="20" applyFont="1">
      <alignment/>
      <protection/>
    </xf>
    <xf numFmtId="0" fontId="1" fillId="0" borderId="0" xfId="20" applyFont="1">
      <alignment/>
      <protection/>
    </xf>
    <xf numFmtId="0" fontId="1" fillId="0" borderId="0" xfId="20" applyBorder="1">
      <alignment/>
      <protection/>
    </xf>
    <xf numFmtId="0" fontId="4" fillId="0" borderId="0" xfId="20" applyFont="1" applyBorder="1">
      <alignment/>
      <protection/>
    </xf>
    <xf numFmtId="0" fontId="1" fillId="0" borderId="0" xfId="20" applyFont="1" applyBorder="1">
      <alignment/>
      <protection/>
    </xf>
    <xf numFmtId="166" fontId="3" fillId="2" borderId="0" xfId="20" applyNumberFormat="1" applyFont="1" applyFill="1" applyBorder="1" applyAlignment="1" applyProtection="1">
      <alignment horizontal="left" vertical="center" wrapText="1"/>
      <protection hidden="1"/>
    </xf>
    <xf numFmtId="168" fontId="2" fillId="2" borderId="0" xfId="20" applyNumberFormat="1" applyFont="1" applyFill="1" applyAlignment="1" applyProtection="1">
      <alignment horizontal="center"/>
      <protection hidden="1"/>
    </xf>
    <xf numFmtId="0" fontId="3" fillId="2" borderId="8" xfId="20" applyNumberFormat="1" applyFont="1" applyFill="1" applyBorder="1" applyAlignment="1" applyProtection="1">
      <alignment horizontal="center" vertical="center" wrapText="1"/>
      <protection hidden="1"/>
    </xf>
    <xf numFmtId="164" fontId="3" fillId="3" borderId="5" xfId="20" applyNumberFormat="1" applyFont="1" applyFill="1" applyBorder="1" applyAlignment="1" applyProtection="1">
      <alignment horizontal="right" vertical="center"/>
      <protection hidden="1"/>
    </xf>
    <xf numFmtId="164" fontId="3" fillId="4" borderId="5" xfId="20" applyNumberFormat="1" applyFont="1" applyFill="1" applyBorder="1" applyAlignment="1" applyProtection="1">
      <alignment horizontal="right" vertical="center"/>
      <protection hidden="1"/>
    </xf>
    <xf numFmtId="164" fontId="2" fillId="4" borderId="5" xfId="20" applyNumberFormat="1" applyFont="1" applyFill="1" applyBorder="1" applyAlignment="1" applyProtection="1">
      <alignment horizontal="right" vertical="center"/>
      <protection hidden="1"/>
    </xf>
    <xf numFmtId="164" fontId="2" fillId="3" borderId="5" xfId="20" applyNumberFormat="1" applyFont="1" applyFill="1" applyBorder="1" applyAlignment="1" applyProtection="1">
      <alignment horizontal="right" vertical="center"/>
      <protection hidden="1"/>
    </xf>
    <xf numFmtId="164" fontId="3" fillId="0" borderId="5" xfId="20" applyNumberFormat="1" applyFont="1" applyFill="1" applyBorder="1" applyAlignment="1" applyProtection="1">
      <alignment horizontal="right" vertical="center"/>
      <protection hidden="1"/>
    </xf>
    <xf numFmtId="164" fontId="2" fillId="2" borderId="11" xfId="20" applyNumberFormat="1" applyFont="1" applyFill="1" applyBorder="1" applyAlignment="1" applyProtection="1">
      <alignment horizontal="right" vertical="center"/>
      <protection hidden="1"/>
    </xf>
    <xf numFmtId="164" fontId="2" fillId="2" borderId="12" xfId="20" applyNumberFormat="1" applyFont="1" applyFill="1" applyBorder="1" applyAlignment="1" applyProtection="1">
      <alignment horizontal="right" vertical="center"/>
      <protection hidden="1"/>
    </xf>
    <xf numFmtId="0" fontId="1" fillId="2" borderId="0" xfId="20" applyFill="1" applyBorder="1" applyProtection="1">
      <alignment/>
      <protection hidden="1"/>
    </xf>
    <xf numFmtId="0" fontId="2" fillId="0" borderId="0" xfId="20" applyFont="1">
      <alignment/>
      <protection/>
    </xf>
    <xf numFmtId="0" fontId="3" fillId="0" borderId="10" xfId="20" applyNumberFormat="1" applyFont="1" applyFill="1" applyBorder="1" applyAlignment="1" applyProtection="1">
      <alignment horizontal="center" wrapText="1"/>
      <protection hidden="1"/>
    </xf>
    <xf numFmtId="168" fontId="3" fillId="2" borderId="3" xfId="20" applyNumberFormat="1" applyFont="1" applyFill="1" applyBorder="1" applyAlignment="1" applyProtection="1">
      <alignment horizontal="right"/>
      <protection hidden="1"/>
    </xf>
    <xf numFmtId="164" fontId="3" fillId="3" borderId="13" xfId="20" applyNumberFormat="1" applyFont="1" applyFill="1" applyBorder="1" applyAlignment="1" applyProtection="1">
      <alignment horizontal="right" vertical="center"/>
      <protection hidden="1"/>
    </xf>
    <xf numFmtId="164" fontId="2" fillId="4" borderId="6" xfId="20" applyNumberFormat="1" applyFont="1" applyFill="1" applyBorder="1" applyAlignment="1" applyProtection="1">
      <alignment horizontal="right" vertical="center"/>
      <protection hidden="1"/>
    </xf>
    <xf numFmtId="164" fontId="3" fillId="0" borderId="6" xfId="20" applyNumberFormat="1" applyFont="1" applyFill="1" applyBorder="1" applyAlignment="1" applyProtection="1">
      <alignment horizontal="right" vertical="center"/>
      <protection hidden="1"/>
    </xf>
    <xf numFmtId="164" fontId="2" fillId="2" borderId="7" xfId="20" applyNumberFormat="1" applyFont="1" applyFill="1" applyBorder="1" applyAlignment="1" applyProtection="1">
      <alignment horizontal="right" vertical="center"/>
      <protection hidden="1"/>
    </xf>
    <xf numFmtId="0" fontId="1" fillId="2" borderId="0" xfId="20" applyFont="1" applyFill="1" applyAlignment="1" applyProtection="1">
      <alignment/>
      <protection hidden="1"/>
    </xf>
    <xf numFmtId="0" fontId="1" fillId="2" borderId="0" xfId="20" applyFill="1" applyAlignment="1" applyProtection="1">
      <alignment/>
      <protection hidden="1"/>
    </xf>
    <xf numFmtId="167" fontId="6" fillId="2" borderId="14" xfId="20" applyNumberFormat="1" applyFont="1" applyFill="1" applyBorder="1" applyAlignment="1" applyProtection="1">
      <alignment vertical="center" wrapText="1"/>
      <protection hidden="1"/>
    </xf>
    <xf numFmtId="167" fontId="6" fillId="2" borderId="15" xfId="20" applyNumberFormat="1" applyFont="1" applyFill="1" applyBorder="1" applyAlignment="1" applyProtection="1">
      <alignment vertical="center" wrapText="1"/>
      <protection hidden="1"/>
    </xf>
    <xf numFmtId="167" fontId="6" fillId="2" borderId="16" xfId="20" applyNumberFormat="1" applyFont="1" applyFill="1" applyBorder="1" applyAlignment="1" applyProtection="1">
      <alignment vertical="center" wrapText="1"/>
      <protection hidden="1"/>
    </xf>
    <xf numFmtId="167" fontId="7" fillId="2" borderId="14" xfId="20" applyNumberFormat="1" applyFont="1" applyFill="1" applyBorder="1" applyAlignment="1" applyProtection="1">
      <alignment vertical="center" wrapText="1"/>
      <protection hidden="1"/>
    </xf>
    <xf numFmtId="167" fontId="7" fillId="2" borderId="15" xfId="20" applyNumberFormat="1" applyFont="1" applyFill="1" applyBorder="1" applyAlignment="1" applyProtection="1">
      <alignment vertical="center" wrapText="1"/>
      <protection hidden="1"/>
    </xf>
    <xf numFmtId="167" fontId="7" fillId="2" borderId="16" xfId="20" applyNumberFormat="1" applyFont="1" applyFill="1" applyBorder="1" applyAlignment="1" applyProtection="1">
      <alignment vertical="center" wrapText="1"/>
      <protection hidden="1"/>
    </xf>
    <xf numFmtId="166" fontId="6" fillId="2" borderId="14" xfId="20" applyNumberFormat="1" applyFont="1" applyFill="1" applyBorder="1" applyAlignment="1" applyProtection="1">
      <alignment vertical="center" wrapText="1"/>
      <protection hidden="1"/>
    </xf>
    <xf numFmtId="166" fontId="6" fillId="2" borderId="15" xfId="20" applyNumberFormat="1" applyFont="1" applyFill="1" applyBorder="1" applyAlignment="1" applyProtection="1">
      <alignment vertical="center" wrapText="1"/>
      <protection hidden="1"/>
    </xf>
    <xf numFmtId="166" fontId="6" fillId="2" borderId="16" xfId="20" applyNumberFormat="1" applyFont="1" applyFill="1" applyBorder="1" applyAlignment="1" applyProtection="1">
      <alignment vertical="center" wrapText="1"/>
      <protection hidden="1"/>
    </xf>
    <xf numFmtId="167" fontId="7" fillId="2" borderId="17" xfId="20" applyNumberFormat="1" applyFont="1" applyFill="1" applyBorder="1" applyAlignment="1" applyProtection="1">
      <alignment vertical="center" wrapText="1"/>
      <protection hidden="1"/>
    </xf>
    <xf numFmtId="167" fontId="7" fillId="2" borderId="18" xfId="20" applyNumberFormat="1" applyFont="1" applyFill="1" applyBorder="1" applyAlignment="1" applyProtection="1">
      <alignment vertical="center" wrapText="1"/>
      <protection hidden="1"/>
    </xf>
    <xf numFmtId="167" fontId="7" fillId="2" borderId="19" xfId="20" applyNumberFormat="1" applyFont="1" applyFill="1" applyBorder="1" applyAlignment="1" applyProtection="1">
      <alignment vertical="center" wrapText="1"/>
      <protection hidden="1"/>
    </xf>
    <xf numFmtId="166" fontId="6" fillId="0" borderId="14" xfId="20" applyNumberFormat="1" applyFont="1" applyFill="1" applyBorder="1" applyAlignment="1" applyProtection="1">
      <alignment vertical="center" wrapText="1"/>
      <protection hidden="1"/>
    </xf>
    <xf numFmtId="166" fontId="6" fillId="0" borderId="15" xfId="20" applyNumberFormat="1" applyFont="1" applyFill="1" applyBorder="1" applyAlignment="1" applyProtection="1">
      <alignment vertical="center" wrapText="1"/>
      <protection hidden="1"/>
    </xf>
    <xf numFmtId="166" fontId="6" fillId="0" borderId="16" xfId="20" applyNumberFormat="1" applyFont="1" applyFill="1" applyBorder="1" applyAlignment="1" applyProtection="1">
      <alignment vertical="center" wrapText="1"/>
      <protection hidden="1"/>
    </xf>
    <xf numFmtId="167" fontId="7" fillId="2" borderId="14" xfId="20" applyNumberFormat="1" applyFont="1" applyFill="1" applyBorder="1" applyAlignment="1" applyProtection="1">
      <alignment horizontal="left" vertical="center" wrapText="1"/>
      <protection hidden="1"/>
    </xf>
    <xf numFmtId="167" fontId="7" fillId="2" borderId="15" xfId="20" applyNumberFormat="1" applyFont="1" applyFill="1" applyBorder="1" applyAlignment="1" applyProtection="1">
      <alignment horizontal="left" vertical="center" wrapText="1"/>
      <protection hidden="1"/>
    </xf>
    <xf numFmtId="167" fontId="7" fillId="2" borderId="16" xfId="20" applyNumberFormat="1" applyFont="1" applyFill="1" applyBorder="1" applyAlignment="1" applyProtection="1">
      <alignment horizontal="left" vertical="center" wrapText="1"/>
      <protection hidden="1"/>
    </xf>
    <xf numFmtId="168" fontId="3" fillId="2" borderId="20" xfId="20" applyNumberFormat="1" applyFont="1" applyFill="1" applyBorder="1" applyAlignment="1" applyProtection="1">
      <alignment horizontal="right"/>
      <protection hidden="1"/>
    </xf>
    <xf numFmtId="168" fontId="3" fillId="2" borderId="2" xfId="20" applyNumberFormat="1" applyFont="1" applyFill="1" applyBorder="1" applyAlignment="1" applyProtection="1">
      <alignment horizontal="right"/>
      <protection hidden="1"/>
    </xf>
    <xf numFmtId="166" fontId="3" fillId="2" borderId="0" xfId="20" applyNumberFormat="1" applyFont="1" applyFill="1" applyBorder="1" applyAlignment="1" applyProtection="1">
      <alignment horizontal="left" vertical="center" wrapText="1"/>
      <protection hidden="1"/>
    </xf>
    <xf numFmtId="167" fontId="3" fillId="2" borderId="0" xfId="20" applyNumberFormat="1" applyFont="1" applyFill="1" applyBorder="1" applyAlignment="1" applyProtection="1">
      <alignment horizontal="left" vertical="center" wrapText="1"/>
      <protection hidden="1"/>
    </xf>
    <xf numFmtId="167" fontId="2" fillId="2" borderId="0" xfId="20" applyNumberFormat="1" applyFont="1" applyFill="1" applyBorder="1" applyAlignment="1" applyProtection="1">
      <alignment horizontal="left" vertical="center" wrapText="1"/>
      <protection hidden="1"/>
    </xf>
    <xf numFmtId="169" fontId="6" fillId="0" borderId="14" xfId="20" applyNumberFormat="1" applyFont="1" applyFill="1" applyBorder="1" applyAlignment="1" applyProtection="1">
      <alignment vertical="center" wrapText="1"/>
      <protection hidden="1"/>
    </xf>
    <xf numFmtId="169" fontId="6" fillId="0" borderId="15" xfId="20" applyNumberFormat="1" applyFont="1" applyFill="1" applyBorder="1" applyAlignment="1" applyProtection="1">
      <alignment vertical="center" wrapText="1"/>
      <protection hidden="1"/>
    </xf>
    <xf numFmtId="169" fontId="6" fillId="0" borderId="16" xfId="20" applyNumberFormat="1" applyFont="1" applyFill="1" applyBorder="1" applyAlignment="1" applyProtection="1">
      <alignment vertical="center" wrapText="1"/>
      <protection hidden="1"/>
    </xf>
    <xf numFmtId="169" fontId="7" fillId="2" borderId="14" xfId="20" applyNumberFormat="1" applyFont="1" applyFill="1" applyBorder="1" applyAlignment="1" applyProtection="1">
      <alignment vertical="center" wrapText="1"/>
      <protection hidden="1"/>
    </xf>
    <xf numFmtId="169" fontId="7" fillId="2" borderId="15" xfId="20" applyNumberFormat="1" applyFont="1" applyFill="1" applyBorder="1" applyAlignment="1" applyProtection="1">
      <alignment vertical="center" wrapText="1"/>
      <protection hidden="1"/>
    </xf>
    <xf numFmtId="169" fontId="7" fillId="2" borderId="16" xfId="20" applyNumberFormat="1" applyFont="1" applyFill="1" applyBorder="1" applyAlignment="1" applyProtection="1">
      <alignment vertical="center" wrapText="1"/>
      <protection hidden="1"/>
    </xf>
    <xf numFmtId="0" fontId="6" fillId="2" borderId="14" xfId="20" applyFont="1" applyFill="1" applyBorder="1" applyAlignment="1">
      <alignment/>
      <protection/>
    </xf>
    <xf numFmtId="0" fontId="6" fillId="2" borderId="15" xfId="20" applyFont="1" applyFill="1" applyBorder="1" applyAlignment="1">
      <alignment/>
      <protection/>
    </xf>
    <xf numFmtId="0" fontId="6" fillId="2" borderId="16" xfId="20" applyFont="1" applyFill="1" applyBorder="1" applyAlignment="1">
      <alignment/>
      <protection/>
    </xf>
    <xf numFmtId="167" fontId="6" fillId="2" borderId="14" xfId="20" applyNumberFormat="1" applyFont="1" applyFill="1" applyBorder="1" applyAlignment="1" applyProtection="1">
      <alignment horizontal="left" vertical="center" wrapText="1"/>
      <protection hidden="1"/>
    </xf>
    <xf numFmtId="167" fontId="6" fillId="2" borderId="15" xfId="20" applyNumberFormat="1" applyFont="1" applyFill="1" applyBorder="1" applyAlignment="1" applyProtection="1">
      <alignment horizontal="left" vertical="center" wrapText="1"/>
      <protection hidden="1"/>
    </xf>
    <xf numFmtId="167" fontId="6" fillId="2" borderId="16" xfId="20" applyNumberFormat="1" applyFont="1" applyFill="1" applyBorder="1" applyAlignment="1" applyProtection="1">
      <alignment horizontal="left" vertical="center" wrapText="1"/>
      <protection hidden="1"/>
    </xf>
    <xf numFmtId="0" fontId="4" fillId="2" borderId="0" xfId="20" applyNumberFormat="1" applyFont="1" applyFill="1" applyAlignment="1" applyProtection="1">
      <alignment horizontal="center" wrapText="1"/>
      <protection hidden="1"/>
    </xf>
    <xf numFmtId="0" fontId="3" fillId="2" borderId="8" xfId="20" applyNumberFormat="1" applyFont="1" applyFill="1" applyBorder="1" applyAlignment="1" applyProtection="1">
      <alignment horizontal="center"/>
      <protection hidden="1"/>
    </xf>
    <xf numFmtId="0" fontId="3" fillId="2" borderId="9" xfId="20" applyNumberFormat="1" applyFont="1" applyFill="1" applyBorder="1" applyAlignment="1" applyProtection="1">
      <alignment horizontal="center"/>
      <protection hidden="1"/>
    </xf>
    <xf numFmtId="0" fontId="3" fillId="2" borderId="10" xfId="20" applyNumberFormat="1" applyFont="1" applyFill="1" applyBorder="1" applyAlignment="1" applyProtection="1">
      <alignment horizontal="center"/>
      <protection hidden="1"/>
    </xf>
    <xf numFmtId="169" fontId="7" fillId="2" borderId="14" xfId="20" applyNumberFormat="1" applyFont="1" applyFill="1" applyBorder="1" applyAlignment="1" applyProtection="1">
      <alignment horizontal="left" vertical="center" wrapText="1"/>
      <protection hidden="1"/>
    </xf>
    <xf numFmtId="169" fontId="7" fillId="2" borderId="15" xfId="20" applyNumberFormat="1" applyFont="1" applyFill="1" applyBorder="1" applyAlignment="1" applyProtection="1">
      <alignment horizontal="left" vertical="center" wrapText="1"/>
      <protection hidden="1"/>
    </xf>
    <xf numFmtId="169" fontId="7" fillId="2" borderId="16" xfId="20" applyNumberFormat="1" applyFont="1" applyFill="1" applyBorder="1" applyAlignment="1" applyProtection="1">
      <alignment horizontal="left"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9"/>
  <sheetViews>
    <sheetView showGridLines="0" tabSelected="1" workbookViewId="0" topLeftCell="A109">
      <selection activeCell="Q122" sqref="Q122"/>
    </sheetView>
  </sheetViews>
  <sheetFormatPr defaultColWidth="9.140625" defaultRowHeight="15"/>
  <cols>
    <col min="1" max="1" width="6.00390625" style="1" customWidth="1"/>
    <col min="2" max="2" width="6.421875" style="22" customWidth="1"/>
    <col min="3" max="3" width="5.28125" style="22" customWidth="1"/>
    <col min="4" max="4" width="8.421875" style="22" customWidth="1"/>
    <col min="5" max="5" width="6.57421875" style="22" customWidth="1"/>
    <col min="6" max="7" width="5.8515625" style="22" customWidth="1"/>
    <col min="8" max="8" width="9.421875" style="22" customWidth="1"/>
    <col min="9" max="9" width="8.00390625" style="22" customWidth="1"/>
    <col min="10" max="10" width="7.00390625" style="22" customWidth="1"/>
    <col min="11" max="11" width="6.57421875" style="22" customWidth="1"/>
    <col min="12" max="12" width="9.7109375" style="22" customWidth="1"/>
    <col min="13" max="13" width="33.7109375" style="22" customWidth="1"/>
    <col min="14" max="14" width="10.7109375" style="22" customWidth="1"/>
    <col min="15" max="15" width="4.28125" style="22" customWidth="1"/>
    <col min="16" max="16" width="11.421875" style="22" customWidth="1"/>
    <col min="17" max="17" width="13.7109375" style="22" customWidth="1"/>
    <col min="18" max="18" width="14.8515625" style="57" customWidth="1"/>
    <col min="19" max="19" width="1.7109375" style="43" customWidth="1"/>
    <col min="20" max="20" width="9.140625" style="43" hidden="1" customWidth="1"/>
    <col min="21" max="29" width="9.140625" style="43" customWidth="1"/>
    <col min="30" max="16384" width="9.140625" style="1" customWidth="1"/>
  </cols>
  <sheetData>
    <row r="1" spans="1:20" ht="12.75" customHeight="1">
      <c r="A1" s="2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64"/>
      <c r="N1" s="65"/>
      <c r="O1" s="65"/>
      <c r="P1" s="65"/>
      <c r="Q1" s="64" t="s">
        <v>128</v>
      </c>
      <c r="R1" s="65"/>
      <c r="S1" s="65"/>
      <c r="T1" s="65"/>
    </row>
    <row r="2" spans="1:20" ht="12.75" customHeight="1">
      <c r="A2" s="2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65"/>
      <c r="N2" s="65"/>
      <c r="O2" s="65"/>
      <c r="P2" s="65"/>
      <c r="Q2" s="65" t="s">
        <v>29</v>
      </c>
      <c r="R2" s="65"/>
      <c r="S2" s="65"/>
      <c r="T2" s="65"/>
    </row>
    <row r="3" spans="1:20" ht="12.75" customHeight="1">
      <c r="A3" s="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65"/>
      <c r="N3" s="65"/>
      <c r="O3" s="65"/>
      <c r="P3" s="65"/>
      <c r="Q3" s="65" t="s">
        <v>30</v>
      </c>
      <c r="R3" s="65"/>
      <c r="S3" s="65"/>
      <c r="T3" s="65"/>
    </row>
    <row r="4" spans="1:20" ht="12.75" customHeight="1">
      <c r="A4" s="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64"/>
      <c r="N4" s="65"/>
      <c r="O4" s="65"/>
      <c r="P4" s="65"/>
      <c r="Q4" s="64" t="s">
        <v>138</v>
      </c>
      <c r="R4" s="65"/>
      <c r="S4" s="65"/>
      <c r="T4" s="65"/>
    </row>
    <row r="5" spans="1:20" ht="12.75" customHeight="1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4"/>
      <c r="N5" s="65"/>
      <c r="O5" s="65"/>
      <c r="P5" s="65"/>
      <c r="Q5" s="64" t="s">
        <v>127</v>
      </c>
      <c r="R5" s="65"/>
      <c r="S5" s="65"/>
      <c r="T5" s="65"/>
    </row>
    <row r="6" spans="1:20" ht="12.75" customHeight="1">
      <c r="A6" s="2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65"/>
      <c r="N6" s="65"/>
      <c r="O6" s="65"/>
      <c r="P6" s="65"/>
      <c r="Q6" s="65" t="s">
        <v>29</v>
      </c>
      <c r="R6" s="65"/>
      <c r="S6" s="65"/>
      <c r="T6" s="65"/>
    </row>
    <row r="7" spans="1:20" ht="12.75" customHeight="1">
      <c r="A7" s="2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65"/>
      <c r="N7" s="65"/>
      <c r="O7" s="65"/>
      <c r="P7" s="65"/>
      <c r="Q7" s="65" t="s">
        <v>30</v>
      </c>
      <c r="R7" s="65"/>
      <c r="S7" s="65"/>
      <c r="T7" s="65"/>
    </row>
    <row r="8" spans="1:20" ht="12.75" customHeight="1">
      <c r="A8" s="2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64"/>
      <c r="N8" s="65"/>
      <c r="O8" s="65"/>
      <c r="P8" s="65"/>
      <c r="Q8" s="64" t="s">
        <v>139</v>
      </c>
      <c r="R8" s="65"/>
      <c r="S8" s="65"/>
      <c r="T8" s="65"/>
    </row>
    <row r="9" spans="1:18" ht="12.75" customHeight="1">
      <c r="A9" s="2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10"/>
      <c r="Q9" s="10"/>
      <c r="R9" s="3"/>
    </row>
    <row r="10" spans="1:18" ht="7.5" customHeight="1">
      <c r="A10" s="2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3"/>
    </row>
    <row r="11" spans="2:18" ht="56.25" customHeight="1">
      <c r="B11" s="11"/>
      <c r="C11" s="11"/>
      <c r="D11" s="11"/>
      <c r="E11" s="11"/>
      <c r="F11" s="11"/>
      <c r="G11" s="101" t="s">
        <v>88</v>
      </c>
      <c r="H11" s="101"/>
      <c r="I11" s="101"/>
      <c r="J11" s="101"/>
      <c r="K11" s="101"/>
      <c r="L11" s="101"/>
      <c r="M11" s="101"/>
      <c r="N11" s="11"/>
      <c r="O11" s="11"/>
      <c r="P11" s="11"/>
      <c r="Q11" s="11"/>
      <c r="R11" s="3"/>
    </row>
    <row r="12" spans="1:18" ht="12.75" customHeight="1">
      <c r="A12" s="8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3"/>
    </row>
    <row r="13" spans="1:18" ht="12.75" customHeight="1">
      <c r="A13" s="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3"/>
    </row>
    <row r="14" spans="1:18" ht="11.25" customHeight="1" thickBot="1">
      <c r="A14" s="7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  <c r="O14" s="16"/>
      <c r="P14" s="15" t="s">
        <v>28</v>
      </c>
      <c r="Q14" s="15"/>
      <c r="R14" s="3"/>
    </row>
    <row r="15" spans="1:18" ht="27.75" customHeight="1" thickBot="1">
      <c r="A15" s="7"/>
      <c r="B15" s="102" t="s">
        <v>27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4"/>
      <c r="N15" s="17" t="s">
        <v>26</v>
      </c>
      <c r="O15" s="17" t="s">
        <v>25</v>
      </c>
      <c r="P15" s="48" t="s">
        <v>24</v>
      </c>
      <c r="Q15" s="18" t="s">
        <v>129</v>
      </c>
      <c r="R15" s="58" t="s">
        <v>130</v>
      </c>
    </row>
    <row r="16" spans="1:18" ht="12.75" customHeight="1">
      <c r="A16" s="6"/>
      <c r="B16" s="72" t="s">
        <v>112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4"/>
      <c r="N16" s="31" t="s">
        <v>35</v>
      </c>
      <c r="O16" s="27" t="s">
        <v>0</v>
      </c>
      <c r="P16" s="49">
        <f>P17</f>
        <v>1671.2</v>
      </c>
      <c r="Q16" s="49">
        <f aca="true" t="shared" si="0" ref="Q16:R16">Q17</f>
        <v>414</v>
      </c>
      <c r="R16" s="60">
        <f t="shared" si="0"/>
        <v>2085.2</v>
      </c>
    </row>
    <row r="17" spans="1:18" ht="29.25" customHeight="1">
      <c r="A17" s="6"/>
      <c r="B17" s="72" t="s">
        <v>23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4"/>
      <c r="N17" s="31" t="s">
        <v>36</v>
      </c>
      <c r="O17" s="27" t="s">
        <v>0</v>
      </c>
      <c r="P17" s="50">
        <f>P18+P25</f>
        <v>1671.2</v>
      </c>
      <c r="Q17" s="50">
        <f aca="true" t="shared" si="1" ref="Q17:R17">Q18+Q25</f>
        <v>414</v>
      </c>
      <c r="R17" s="35">
        <f t="shared" si="1"/>
        <v>2085.2</v>
      </c>
    </row>
    <row r="18" spans="1:18" ht="21.75" customHeight="1">
      <c r="A18" s="6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4"/>
      <c r="N18" s="31" t="s">
        <v>37</v>
      </c>
      <c r="O18" s="27" t="s">
        <v>0</v>
      </c>
      <c r="P18" s="40">
        <f>P20+P22</f>
        <v>1371.2</v>
      </c>
      <c r="Q18" s="40">
        <f aca="true" t="shared" si="2" ref="Q18:R18">Q20+Q22</f>
        <v>414</v>
      </c>
      <c r="R18" s="28">
        <f t="shared" si="2"/>
        <v>1785.2</v>
      </c>
    </row>
    <row r="19" spans="1:18" ht="42.75" customHeight="1">
      <c r="A19" s="6"/>
      <c r="B19" s="66" t="s">
        <v>34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8"/>
      <c r="N19" s="31" t="s">
        <v>38</v>
      </c>
      <c r="O19" s="27" t="s">
        <v>6</v>
      </c>
      <c r="P19" s="40">
        <f>P20</f>
        <v>1361.2</v>
      </c>
      <c r="Q19" s="40">
        <f aca="true" t="shared" si="3" ref="Q19:R20">Q20</f>
        <v>0</v>
      </c>
      <c r="R19" s="28">
        <f t="shared" si="3"/>
        <v>1361.2</v>
      </c>
    </row>
    <row r="20" spans="1:18" ht="38.25" customHeight="1">
      <c r="A20" s="6"/>
      <c r="B20" s="66" t="s">
        <v>7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8"/>
      <c r="N20" s="31" t="s">
        <v>38</v>
      </c>
      <c r="O20" s="27" t="s">
        <v>6</v>
      </c>
      <c r="P20" s="40">
        <f>P21</f>
        <v>1361.2</v>
      </c>
      <c r="Q20" s="40">
        <f t="shared" si="3"/>
        <v>0</v>
      </c>
      <c r="R20" s="28">
        <f t="shared" si="3"/>
        <v>1361.2</v>
      </c>
    </row>
    <row r="21" spans="1:18" ht="12.75" customHeight="1">
      <c r="A21" s="6"/>
      <c r="B21" s="69" t="s">
        <v>20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1"/>
      <c r="N21" s="32" t="s">
        <v>38</v>
      </c>
      <c r="O21" s="29" t="s">
        <v>19</v>
      </c>
      <c r="P21" s="39">
        <v>1361.2</v>
      </c>
      <c r="Q21" s="39">
        <v>0</v>
      </c>
      <c r="R21" s="30">
        <v>1361.2</v>
      </c>
    </row>
    <row r="22" spans="1:18" ht="42.75" customHeight="1">
      <c r="A22" s="6"/>
      <c r="B22" s="66" t="s">
        <v>108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8"/>
      <c r="N22" s="31" t="s">
        <v>109</v>
      </c>
      <c r="O22" s="27" t="s">
        <v>6</v>
      </c>
      <c r="P22" s="40">
        <f>P23</f>
        <v>10</v>
      </c>
      <c r="Q22" s="40">
        <f aca="true" t="shared" si="4" ref="Q22:R23">Q23</f>
        <v>414</v>
      </c>
      <c r="R22" s="28">
        <f t="shared" si="4"/>
        <v>424</v>
      </c>
    </row>
    <row r="23" spans="1:18" ht="38.25" customHeight="1">
      <c r="A23" s="6"/>
      <c r="B23" s="66" t="s">
        <v>7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8"/>
      <c r="N23" s="31" t="s">
        <v>109</v>
      </c>
      <c r="O23" s="27" t="s">
        <v>6</v>
      </c>
      <c r="P23" s="40">
        <f>P24</f>
        <v>10</v>
      </c>
      <c r="Q23" s="40">
        <f t="shared" si="4"/>
        <v>414</v>
      </c>
      <c r="R23" s="28">
        <f t="shared" si="4"/>
        <v>424</v>
      </c>
    </row>
    <row r="24" spans="1:18" ht="12.75" customHeight="1">
      <c r="A24" s="6"/>
      <c r="B24" s="69" t="s">
        <v>20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1"/>
      <c r="N24" s="31" t="s">
        <v>109</v>
      </c>
      <c r="O24" s="29" t="s">
        <v>19</v>
      </c>
      <c r="P24" s="39">
        <v>10</v>
      </c>
      <c r="Q24" s="39">
        <v>414</v>
      </c>
      <c r="R24" s="30">
        <f>P24+Q24</f>
        <v>424</v>
      </c>
    </row>
    <row r="25" spans="1:29" s="41" customFormat="1" ht="12.75" customHeight="1">
      <c r="A25" s="5"/>
      <c r="B25" s="98" t="s">
        <v>92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100"/>
      <c r="N25" s="23" t="s">
        <v>93</v>
      </c>
      <c r="O25" s="27"/>
      <c r="P25" s="40">
        <f>P26</f>
        <v>300</v>
      </c>
      <c r="Q25" s="40">
        <f aca="true" t="shared" si="5" ref="Q25:R27">Q26</f>
        <v>0</v>
      </c>
      <c r="R25" s="28">
        <f t="shared" si="5"/>
        <v>300</v>
      </c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</row>
    <row r="26" spans="1:18" ht="12.75" customHeight="1">
      <c r="A26" s="6"/>
      <c r="B26" s="81" t="s">
        <v>43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3"/>
      <c r="N26" s="33" t="s">
        <v>94</v>
      </c>
      <c r="O26" s="29"/>
      <c r="P26" s="39">
        <f>P27</f>
        <v>300</v>
      </c>
      <c r="Q26" s="39">
        <f t="shared" si="5"/>
        <v>0</v>
      </c>
      <c r="R26" s="30">
        <f t="shared" si="5"/>
        <v>300</v>
      </c>
    </row>
    <row r="27" spans="1:18" ht="27" customHeight="1">
      <c r="A27" s="6"/>
      <c r="B27" s="81" t="s">
        <v>7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3"/>
      <c r="N27" s="32" t="s">
        <v>94</v>
      </c>
      <c r="O27" s="29">
        <v>100</v>
      </c>
      <c r="P27" s="39">
        <f>P28</f>
        <v>300</v>
      </c>
      <c r="Q27" s="39">
        <f t="shared" si="5"/>
        <v>0</v>
      </c>
      <c r="R27" s="30">
        <f t="shared" si="5"/>
        <v>300</v>
      </c>
    </row>
    <row r="28" spans="1:18" ht="12.75" customHeight="1">
      <c r="A28" s="6"/>
      <c r="B28" s="81" t="s">
        <v>20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3"/>
      <c r="N28" s="32" t="s">
        <v>94</v>
      </c>
      <c r="O28" s="29">
        <v>110</v>
      </c>
      <c r="P28" s="39">
        <v>300</v>
      </c>
      <c r="Q28" s="39">
        <v>0</v>
      </c>
      <c r="R28" s="30">
        <v>300</v>
      </c>
    </row>
    <row r="29" spans="1:18" ht="27" customHeight="1">
      <c r="A29" s="6"/>
      <c r="B29" s="72" t="s">
        <v>113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4"/>
      <c r="N29" s="23" t="s">
        <v>44</v>
      </c>
      <c r="O29" s="25" t="s">
        <v>0</v>
      </c>
      <c r="P29" s="49">
        <f>P30+P35</f>
        <v>442</v>
      </c>
      <c r="Q29" s="49">
        <f aca="true" t="shared" si="6" ref="Q29:R29">Q30+Q35</f>
        <v>1300</v>
      </c>
      <c r="R29" s="34">
        <f t="shared" si="6"/>
        <v>1742</v>
      </c>
    </row>
    <row r="30" spans="1:18" ht="21.75" customHeight="1">
      <c r="A30" s="6"/>
      <c r="B30" s="72" t="s">
        <v>39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4"/>
      <c r="N30" s="23" t="s">
        <v>45</v>
      </c>
      <c r="O30" s="25" t="s">
        <v>0</v>
      </c>
      <c r="P30" s="50">
        <f>P31</f>
        <v>42</v>
      </c>
      <c r="Q30" s="50">
        <f>Q31</f>
        <v>0</v>
      </c>
      <c r="R30" s="35">
        <f aca="true" t="shared" si="7" ref="R30">R31</f>
        <v>42</v>
      </c>
    </row>
    <row r="31" spans="1:18" ht="12.75" customHeight="1">
      <c r="A31" s="6"/>
      <c r="B31" s="66" t="s">
        <v>40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8"/>
      <c r="N31" s="23" t="s">
        <v>46</v>
      </c>
      <c r="O31" s="25"/>
      <c r="P31" s="40">
        <f>P33</f>
        <v>42</v>
      </c>
      <c r="Q31" s="40">
        <f aca="true" t="shared" si="8" ref="Q31:R31">Q33</f>
        <v>0</v>
      </c>
      <c r="R31" s="28">
        <f t="shared" si="8"/>
        <v>42</v>
      </c>
    </row>
    <row r="32" spans="1:18" ht="31.5" customHeight="1">
      <c r="A32" s="6"/>
      <c r="B32" s="66" t="s">
        <v>43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8"/>
      <c r="N32" s="33" t="s">
        <v>84</v>
      </c>
      <c r="O32" s="25"/>
      <c r="P32" s="40">
        <f>P33</f>
        <v>42</v>
      </c>
      <c r="Q32" s="40">
        <f aca="true" t="shared" si="9" ref="Q32:R33">Q33</f>
        <v>0</v>
      </c>
      <c r="R32" s="28">
        <f t="shared" si="9"/>
        <v>42</v>
      </c>
    </row>
    <row r="33" spans="1:18" ht="21.75" customHeight="1">
      <c r="A33" s="6"/>
      <c r="B33" s="66" t="s">
        <v>83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8"/>
      <c r="N33" s="33" t="s">
        <v>84</v>
      </c>
      <c r="O33" s="25">
        <v>200</v>
      </c>
      <c r="P33" s="40">
        <f>P34</f>
        <v>42</v>
      </c>
      <c r="Q33" s="40">
        <f t="shared" si="9"/>
        <v>0</v>
      </c>
      <c r="R33" s="28">
        <f t="shared" si="9"/>
        <v>42</v>
      </c>
    </row>
    <row r="34" spans="1:18" ht="21.75" customHeight="1">
      <c r="A34" s="6"/>
      <c r="B34" s="69" t="s">
        <v>10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1"/>
      <c r="N34" s="33" t="s">
        <v>84</v>
      </c>
      <c r="O34" s="24">
        <v>240</v>
      </c>
      <c r="P34" s="39">
        <v>42</v>
      </c>
      <c r="Q34" s="39">
        <v>0</v>
      </c>
      <c r="R34" s="30">
        <v>42</v>
      </c>
    </row>
    <row r="35" spans="1:18" ht="21.75" customHeight="1">
      <c r="A35" s="6"/>
      <c r="B35" s="95" t="s">
        <v>41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7"/>
      <c r="N35" s="23" t="s">
        <v>47</v>
      </c>
      <c r="O35" s="24"/>
      <c r="P35" s="51">
        <f>P36</f>
        <v>400</v>
      </c>
      <c r="Q35" s="51">
        <f aca="true" t="shared" si="10" ref="Q35:R35">Q36</f>
        <v>1300</v>
      </c>
      <c r="R35" s="61">
        <f t="shared" si="10"/>
        <v>1700</v>
      </c>
    </row>
    <row r="36" spans="1:18" ht="21.75" customHeight="1">
      <c r="A36" s="6"/>
      <c r="B36" s="66" t="s">
        <v>42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8"/>
      <c r="N36" s="33" t="s">
        <v>48</v>
      </c>
      <c r="O36" s="24"/>
      <c r="P36" s="39">
        <f>P38</f>
        <v>400</v>
      </c>
      <c r="Q36" s="39">
        <f aca="true" t="shared" si="11" ref="Q36:R36">Q38</f>
        <v>1300</v>
      </c>
      <c r="R36" s="30">
        <f t="shared" si="11"/>
        <v>1700</v>
      </c>
    </row>
    <row r="37" spans="1:18" ht="21.75" customHeight="1">
      <c r="A37" s="6"/>
      <c r="B37" s="66" t="s">
        <v>43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8"/>
      <c r="N37" s="33" t="s">
        <v>49</v>
      </c>
      <c r="O37" s="24"/>
      <c r="P37" s="39">
        <f>P38</f>
        <v>400</v>
      </c>
      <c r="Q37" s="39">
        <f aca="true" t="shared" si="12" ref="Q37:R38">Q38</f>
        <v>1300</v>
      </c>
      <c r="R37" s="30">
        <f t="shared" si="12"/>
        <v>1700</v>
      </c>
    </row>
    <row r="38" spans="1:18" ht="12.75" customHeight="1">
      <c r="A38" s="6"/>
      <c r="B38" s="66" t="s">
        <v>83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8"/>
      <c r="N38" s="33" t="s">
        <v>49</v>
      </c>
      <c r="O38" s="24">
        <v>200</v>
      </c>
      <c r="P38" s="39">
        <f>P39</f>
        <v>400</v>
      </c>
      <c r="Q38" s="39">
        <f t="shared" si="12"/>
        <v>1300</v>
      </c>
      <c r="R38" s="30">
        <f t="shared" si="12"/>
        <v>1700</v>
      </c>
    </row>
    <row r="39" spans="1:18" ht="21.75" customHeight="1">
      <c r="A39" s="6"/>
      <c r="B39" s="66" t="s">
        <v>10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8"/>
      <c r="N39" s="33" t="s">
        <v>49</v>
      </c>
      <c r="O39" s="24">
        <v>240</v>
      </c>
      <c r="P39" s="39">
        <v>400</v>
      </c>
      <c r="Q39" s="39">
        <v>1300</v>
      </c>
      <c r="R39" s="30">
        <f>P39+Q39</f>
        <v>1700</v>
      </c>
    </row>
    <row r="40" spans="1:18" ht="30" customHeight="1">
      <c r="A40" s="6"/>
      <c r="B40" s="72" t="s">
        <v>114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4"/>
      <c r="N40" s="23">
        <v>1000000000</v>
      </c>
      <c r="O40" s="25" t="s">
        <v>0</v>
      </c>
      <c r="P40" s="49">
        <f>P41</f>
        <v>74</v>
      </c>
      <c r="Q40" s="49">
        <f aca="true" t="shared" si="13" ref="Q40:R40">Q41</f>
        <v>0</v>
      </c>
      <c r="R40" s="34">
        <f t="shared" si="13"/>
        <v>74</v>
      </c>
    </row>
    <row r="41" spans="1:18" ht="21.75" customHeight="1">
      <c r="A41" s="6"/>
      <c r="B41" s="72" t="s">
        <v>22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4"/>
      <c r="N41" s="23">
        <v>1010000000</v>
      </c>
      <c r="O41" s="25" t="s">
        <v>0</v>
      </c>
      <c r="P41" s="50">
        <f>P42+P46</f>
        <v>74</v>
      </c>
      <c r="Q41" s="50">
        <f aca="true" t="shared" si="14" ref="Q41:R41">Q42+Q46</f>
        <v>0</v>
      </c>
      <c r="R41" s="35">
        <f t="shared" si="14"/>
        <v>74</v>
      </c>
    </row>
    <row r="42" spans="1:18" ht="32.25" customHeight="1">
      <c r="A42" s="6"/>
      <c r="B42" s="72" t="s">
        <v>50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4"/>
      <c r="N42" s="23">
        <v>1010800000</v>
      </c>
      <c r="O42" s="25" t="s">
        <v>0</v>
      </c>
      <c r="P42" s="40">
        <f>P43</f>
        <v>40</v>
      </c>
      <c r="Q42" s="40">
        <f aca="true" t="shared" si="15" ref="Q42:R44">Q43</f>
        <v>0</v>
      </c>
      <c r="R42" s="28">
        <f t="shared" si="15"/>
        <v>40</v>
      </c>
    </row>
    <row r="43" spans="1:18" ht="51.75" customHeight="1">
      <c r="A43" s="6"/>
      <c r="B43" s="66" t="s">
        <v>51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8"/>
      <c r="N43" s="23" t="s">
        <v>53</v>
      </c>
      <c r="O43" s="25"/>
      <c r="P43" s="40">
        <f>P44</f>
        <v>40</v>
      </c>
      <c r="Q43" s="40">
        <f t="shared" si="15"/>
        <v>0</v>
      </c>
      <c r="R43" s="28">
        <f t="shared" si="15"/>
        <v>40</v>
      </c>
    </row>
    <row r="44" spans="1:18" ht="21.75" customHeight="1">
      <c r="A44" s="6"/>
      <c r="B44" s="66" t="s">
        <v>83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8"/>
      <c r="N44" s="23" t="s">
        <v>53</v>
      </c>
      <c r="O44" s="25" t="s">
        <v>11</v>
      </c>
      <c r="P44" s="40">
        <f>P45</f>
        <v>40</v>
      </c>
      <c r="Q44" s="40">
        <f t="shared" si="15"/>
        <v>0</v>
      </c>
      <c r="R44" s="28">
        <f t="shared" si="15"/>
        <v>40</v>
      </c>
    </row>
    <row r="45" spans="1:18" ht="32.25" customHeight="1">
      <c r="A45" s="6"/>
      <c r="B45" s="69" t="s">
        <v>10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1"/>
      <c r="N45" s="33" t="s">
        <v>53</v>
      </c>
      <c r="O45" s="24" t="s">
        <v>9</v>
      </c>
      <c r="P45" s="39">
        <v>40</v>
      </c>
      <c r="Q45" s="39">
        <v>0</v>
      </c>
      <c r="R45" s="30">
        <v>40</v>
      </c>
    </row>
    <row r="46" spans="1:18" ht="32.25" customHeight="1">
      <c r="A46" s="6"/>
      <c r="B46" s="69" t="s">
        <v>52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1"/>
      <c r="N46" s="33" t="s">
        <v>77</v>
      </c>
      <c r="O46" s="24"/>
      <c r="P46" s="39">
        <f>P47+P50</f>
        <v>34</v>
      </c>
      <c r="Q46" s="39">
        <f aca="true" t="shared" si="16" ref="Q46:R46">Q47+Q50</f>
        <v>0</v>
      </c>
      <c r="R46" s="30">
        <f t="shared" si="16"/>
        <v>34</v>
      </c>
    </row>
    <row r="47" spans="1:18" ht="12.75" customHeight="1">
      <c r="A47" s="6"/>
      <c r="B47" s="66" t="s">
        <v>87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8"/>
      <c r="N47" s="33" t="s">
        <v>86</v>
      </c>
      <c r="O47" s="24"/>
      <c r="P47" s="39">
        <f>P48</f>
        <v>23.4</v>
      </c>
      <c r="Q47" s="39">
        <f aca="true" t="shared" si="17" ref="Q47:R48">Q48</f>
        <v>0</v>
      </c>
      <c r="R47" s="30">
        <f t="shared" si="17"/>
        <v>23.4</v>
      </c>
    </row>
    <row r="48" spans="1:29" s="42" customFormat="1" ht="27.75" customHeight="1">
      <c r="A48" s="6"/>
      <c r="B48" s="69" t="s">
        <v>7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1"/>
      <c r="N48" s="33" t="s">
        <v>86</v>
      </c>
      <c r="O48" s="24">
        <v>100</v>
      </c>
      <c r="P48" s="39">
        <f>P49</f>
        <v>23.4</v>
      </c>
      <c r="Q48" s="39">
        <f t="shared" si="17"/>
        <v>0</v>
      </c>
      <c r="R48" s="30">
        <f t="shared" si="17"/>
        <v>23.4</v>
      </c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</row>
    <row r="49" spans="1:29" s="42" customFormat="1" ht="21.75" customHeight="1">
      <c r="A49" s="6"/>
      <c r="B49" s="69" t="s">
        <v>5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1"/>
      <c r="N49" s="33" t="s">
        <v>86</v>
      </c>
      <c r="O49" s="24">
        <v>120</v>
      </c>
      <c r="P49" s="39">
        <v>23.4</v>
      </c>
      <c r="Q49" s="39">
        <v>0</v>
      </c>
      <c r="R49" s="30">
        <v>23.4</v>
      </c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</row>
    <row r="50" spans="1:29" s="41" customFormat="1" ht="19.5" customHeight="1">
      <c r="A50" s="5"/>
      <c r="B50" s="66" t="s">
        <v>90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8"/>
      <c r="N50" s="23" t="s">
        <v>91</v>
      </c>
      <c r="O50" s="25"/>
      <c r="P50" s="40">
        <f>P51</f>
        <v>10.6</v>
      </c>
      <c r="Q50" s="40">
        <f aca="true" t="shared" si="18" ref="Q50:R51">Q51</f>
        <v>0</v>
      </c>
      <c r="R50" s="28">
        <f t="shared" si="18"/>
        <v>10.6</v>
      </c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</row>
    <row r="51" spans="1:29" s="42" customFormat="1" ht="27.75" customHeight="1">
      <c r="A51" s="6"/>
      <c r="B51" s="69" t="s">
        <v>7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1"/>
      <c r="N51" s="33" t="s">
        <v>91</v>
      </c>
      <c r="O51" s="24">
        <v>100</v>
      </c>
      <c r="P51" s="39">
        <f>P52</f>
        <v>10.6</v>
      </c>
      <c r="Q51" s="39">
        <f t="shared" si="18"/>
        <v>0</v>
      </c>
      <c r="R51" s="30">
        <f t="shared" si="18"/>
        <v>10.6</v>
      </c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</row>
    <row r="52" spans="1:29" s="42" customFormat="1" ht="21.75" customHeight="1">
      <c r="A52" s="6"/>
      <c r="B52" s="69" t="s">
        <v>5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1"/>
      <c r="N52" s="33" t="s">
        <v>91</v>
      </c>
      <c r="O52" s="24">
        <v>120</v>
      </c>
      <c r="P52" s="39">
        <v>10.6</v>
      </c>
      <c r="Q52" s="39">
        <v>0</v>
      </c>
      <c r="R52" s="30">
        <v>10.6</v>
      </c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</row>
    <row r="53" spans="1:29" ht="30.75" customHeight="1">
      <c r="A53" s="6"/>
      <c r="B53" s="78" t="s">
        <v>122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80"/>
      <c r="N53" s="23" t="s">
        <v>116</v>
      </c>
      <c r="O53" s="25" t="s">
        <v>0</v>
      </c>
      <c r="P53" s="49">
        <f>P54</f>
        <v>10</v>
      </c>
      <c r="Q53" s="49">
        <f aca="true" t="shared" si="19" ref="Q53:R57">Q54</f>
        <v>0</v>
      </c>
      <c r="R53" s="34">
        <f t="shared" si="19"/>
        <v>10</v>
      </c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</row>
    <row r="54" spans="1:29" ht="36.75" customHeight="1">
      <c r="A54" s="6"/>
      <c r="B54" s="72" t="s">
        <v>117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4"/>
      <c r="N54" s="23" t="s">
        <v>118</v>
      </c>
      <c r="O54" s="25" t="s">
        <v>0</v>
      </c>
      <c r="P54" s="50">
        <f>P55</f>
        <v>10</v>
      </c>
      <c r="Q54" s="50">
        <f t="shared" si="19"/>
        <v>0</v>
      </c>
      <c r="R54" s="35">
        <f t="shared" si="19"/>
        <v>10</v>
      </c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</row>
    <row r="55" spans="1:29" ht="21.75" customHeight="1">
      <c r="A55" s="6"/>
      <c r="B55" s="72" t="s">
        <v>119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4"/>
      <c r="N55" s="23" t="s">
        <v>120</v>
      </c>
      <c r="O55" s="25" t="s">
        <v>0</v>
      </c>
      <c r="P55" s="40">
        <f>P56</f>
        <v>10</v>
      </c>
      <c r="Q55" s="40">
        <f t="shared" si="19"/>
        <v>0</v>
      </c>
      <c r="R55" s="28">
        <f t="shared" si="19"/>
        <v>10</v>
      </c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</row>
    <row r="56" spans="1:29" ht="21.75" customHeight="1">
      <c r="A56" s="6"/>
      <c r="B56" s="72" t="s">
        <v>54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4"/>
      <c r="N56" s="23" t="s">
        <v>121</v>
      </c>
      <c r="O56" s="25" t="s">
        <v>0</v>
      </c>
      <c r="P56" s="40">
        <f>P57</f>
        <v>10</v>
      </c>
      <c r="Q56" s="40">
        <f t="shared" si="19"/>
        <v>0</v>
      </c>
      <c r="R56" s="28">
        <f t="shared" si="19"/>
        <v>10</v>
      </c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</row>
    <row r="57" spans="1:29" ht="21.75" customHeight="1">
      <c r="A57" s="6"/>
      <c r="B57" s="66" t="s">
        <v>3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8"/>
      <c r="N57" s="23" t="s">
        <v>121</v>
      </c>
      <c r="O57" s="25" t="s">
        <v>2</v>
      </c>
      <c r="P57" s="40">
        <f>P58</f>
        <v>10</v>
      </c>
      <c r="Q57" s="40">
        <f t="shared" si="19"/>
        <v>0</v>
      </c>
      <c r="R57" s="28">
        <f t="shared" si="19"/>
        <v>10</v>
      </c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</row>
    <row r="58" spans="1:29" ht="12.75" customHeight="1">
      <c r="A58" s="6"/>
      <c r="B58" s="69" t="s">
        <v>1</v>
      </c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1"/>
      <c r="N58" s="23" t="s">
        <v>121</v>
      </c>
      <c r="O58" s="24">
        <v>870</v>
      </c>
      <c r="P58" s="39">
        <v>10</v>
      </c>
      <c r="Q58" s="39">
        <v>0</v>
      </c>
      <c r="R58" s="30">
        <v>10</v>
      </c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</row>
    <row r="59" spans="1:29" ht="21.75" customHeight="1">
      <c r="A59" s="6"/>
      <c r="B59" s="72" t="s">
        <v>115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4"/>
      <c r="N59" s="23">
        <v>1400000000</v>
      </c>
      <c r="O59" s="25" t="s">
        <v>0</v>
      </c>
      <c r="P59" s="49">
        <f>P60</f>
        <v>1434.7</v>
      </c>
      <c r="Q59" s="49">
        <f aca="true" t="shared" si="20" ref="Q59:R59">Q60</f>
        <v>0</v>
      </c>
      <c r="R59" s="34">
        <f t="shared" si="20"/>
        <v>1434.7</v>
      </c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</row>
    <row r="60" spans="1:29" ht="21.75" customHeight="1">
      <c r="A60" s="6"/>
      <c r="B60" s="72" t="s">
        <v>78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4"/>
      <c r="N60" s="23">
        <v>1410000000</v>
      </c>
      <c r="O60" s="25" t="s">
        <v>0</v>
      </c>
      <c r="P60" s="50">
        <f>P61+P65</f>
        <v>1434.7</v>
      </c>
      <c r="Q60" s="50">
        <f aca="true" t="shared" si="21" ref="Q60:R60">Q61+Q65</f>
        <v>0</v>
      </c>
      <c r="R60" s="35">
        <f t="shared" si="21"/>
        <v>1434.7</v>
      </c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</row>
    <row r="61" spans="1:29" ht="21.75" customHeight="1">
      <c r="A61" s="6"/>
      <c r="B61" s="72" t="s">
        <v>79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4"/>
      <c r="N61" s="23">
        <v>1410100000</v>
      </c>
      <c r="O61" s="25" t="s">
        <v>0</v>
      </c>
      <c r="P61" s="40">
        <f>P63</f>
        <v>846</v>
      </c>
      <c r="Q61" s="40">
        <f aca="true" t="shared" si="22" ref="Q61:R61">Q63</f>
        <v>0</v>
      </c>
      <c r="R61" s="28">
        <f t="shared" si="22"/>
        <v>846</v>
      </c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</row>
    <row r="62" spans="1:29" ht="21.75" customHeight="1">
      <c r="A62" s="6"/>
      <c r="B62" s="66" t="s">
        <v>43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8"/>
      <c r="N62" s="23">
        <v>1410199990</v>
      </c>
      <c r="O62" s="25"/>
      <c r="P62" s="40">
        <f>P63</f>
        <v>846</v>
      </c>
      <c r="Q62" s="40">
        <f aca="true" t="shared" si="23" ref="Q62:R63">Q63</f>
        <v>0</v>
      </c>
      <c r="R62" s="28">
        <f t="shared" si="23"/>
        <v>846</v>
      </c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</row>
    <row r="63" spans="1:29" ht="21.75" customHeight="1">
      <c r="A63" s="6"/>
      <c r="B63" s="66" t="s">
        <v>83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8"/>
      <c r="N63" s="23">
        <v>1410199990</v>
      </c>
      <c r="O63" s="25" t="s">
        <v>11</v>
      </c>
      <c r="P63" s="40">
        <f>P64</f>
        <v>846</v>
      </c>
      <c r="Q63" s="40">
        <f t="shared" si="23"/>
        <v>0</v>
      </c>
      <c r="R63" s="28">
        <f t="shared" si="23"/>
        <v>846</v>
      </c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</row>
    <row r="64" spans="1:29" ht="21.75" customHeight="1">
      <c r="A64" s="6"/>
      <c r="B64" s="69" t="s">
        <v>10</v>
      </c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1"/>
      <c r="N64" s="33">
        <v>1410199990</v>
      </c>
      <c r="O64" s="24" t="s">
        <v>9</v>
      </c>
      <c r="P64" s="39">
        <v>846</v>
      </c>
      <c r="Q64" s="39">
        <v>0</v>
      </c>
      <c r="R64" s="30">
        <v>846</v>
      </c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</row>
    <row r="65" spans="1:29" ht="21.75" customHeight="1">
      <c r="A65" s="6"/>
      <c r="B65" s="72" t="s">
        <v>21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4"/>
      <c r="N65" s="23">
        <v>1410120070</v>
      </c>
      <c r="O65" s="25" t="s">
        <v>0</v>
      </c>
      <c r="P65" s="40">
        <f>P66</f>
        <v>588.7</v>
      </c>
      <c r="Q65" s="40">
        <f aca="true" t="shared" si="24" ref="Q65:R66">Q66</f>
        <v>0</v>
      </c>
      <c r="R65" s="28">
        <f t="shared" si="24"/>
        <v>588.7</v>
      </c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</row>
    <row r="66" spans="1:29" ht="21.75" customHeight="1">
      <c r="A66" s="6"/>
      <c r="B66" s="66" t="s">
        <v>83</v>
      </c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8"/>
      <c r="N66" s="23">
        <v>1410120070</v>
      </c>
      <c r="O66" s="25" t="s">
        <v>11</v>
      </c>
      <c r="P66" s="40">
        <f>P67</f>
        <v>588.7</v>
      </c>
      <c r="Q66" s="40">
        <f t="shared" si="24"/>
        <v>0</v>
      </c>
      <c r="R66" s="28">
        <f t="shared" si="24"/>
        <v>588.7</v>
      </c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</row>
    <row r="67" spans="1:29" ht="21.75" customHeight="1">
      <c r="A67" s="6"/>
      <c r="B67" s="69" t="s">
        <v>10</v>
      </c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1"/>
      <c r="N67" s="23">
        <v>1410120070</v>
      </c>
      <c r="O67" s="24" t="s">
        <v>9</v>
      </c>
      <c r="P67" s="39">
        <v>588.7</v>
      </c>
      <c r="Q67" s="39">
        <v>0</v>
      </c>
      <c r="R67" s="30">
        <v>588.7</v>
      </c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</row>
    <row r="68" spans="1:29" s="41" customFormat="1" ht="21.75" customHeight="1">
      <c r="A68" s="5"/>
      <c r="B68" s="98" t="s">
        <v>95</v>
      </c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100"/>
      <c r="N68" s="23" t="s">
        <v>96</v>
      </c>
      <c r="O68" s="25"/>
      <c r="P68" s="40">
        <f>P69</f>
        <v>5067.1</v>
      </c>
      <c r="Q68" s="40">
        <f aca="true" t="shared" si="25" ref="Q68:R72">Q69</f>
        <v>-1265.4</v>
      </c>
      <c r="R68" s="28">
        <f t="shared" si="25"/>
        <v>3801.7000000000003</v>
      </c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</row>
    <row r="69" spans="1:29" ht="21.75" customHeight="1">
      <c r="A69" s="6"/>
      <c r="B69" s="81" t="s">
        <v>97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3"/>
      <c r="N69" s="23" t="s">
        <v>98</v>
      </c>
      <c r="O69" s="24"/>
      <c r="P69" s="39">
        <f>P70</f>
        <v>5067.1</v>
      </c>
      <c r="Q69" s="39">
        <f t="shared" si="25"/>
        <v>-1265.4</v>
      </c>
      <c r="R69" s="30">
        <f t="shared" si="25"/>
        <v>3801.7000000000003</v>
      </c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</row>
    <row r="70" spans="1:29" ht="21.75" customHeight="1">
      <c r="A70" s="6"/>
      <c r="B70" s="81" t="s">
        <v>99</v>
      </c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3"/>
      <c r="N70" s="23" t="s">
        <v>100</v>
      </c>
      <c r="O70" s="24"/>
      <c r="P70" s="39">
        <f>P71</f>
        <v>5067.1</v>
      </c>
      <c r="Q70" s="39">
        <f t="shared" si="25"/>
        <v>-1265.4</v>
      </c>
      <c r="R70" s="30">
        <f t="shared" si="25"/>
        <v>3801.7000000000003</v>
      </c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</row>
    <row r="71" spans="1:29" ht="21.75" customHeight="1">
      <c r="A71" s="6"/>
      <c r="B71" s="81" t="s">
        <v>43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3"/>
      <c r="N71" s="23" t="s">
        <v>101</v>
      </c>
      <c r="O71" s="24"/>
      <c r="P71" s="39">
        <f>P72</f>
        <v>5067.1</v>
      </c>
      <c r="Q71" s="39">
        <f t="shared" si="25"/>
        <v>-1265.4</v>
      </c>
      <c r="R71" s="30">
        <f t="shared" si="25"/>
        <v>3801.7000000000003</v>
      </c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</row>
    <row r="72" spans="1:29" ht="21.75" customHeight="1">
      <c r="A72" s="6"/>
      <c r="B72" s="81" t="s">
        <v>83</v>
      </c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3"/>
      <c r="N72" s="23" t="s">
        <v>101</v>
      </c>
      <c r="O72" s="24">
        <v>200</v>
      </c>
      <c r="P72" s="39">
        <f>P73</f>
        <v>5067.1</v>
      </c>
      <c r="Q72" s="39">
        <f t="shared" si="25"/>
        <v>-1265.4</v>
      </c>
      <c r="R72" s="30">
        <f t="shared" si="25"/>
        <v>3801.7000000000003</v>
      </c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</row>
    <row r="73" spans="1:29" ht="21.75" customHeight="1">
      <c r="A73" s="6"/>
      <c r="B73" s="81" t="s">
        <v>10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3"/>
      <c r="N73" s="23" t="s">
        <v>101</v>
      </c>
      <c r="O73" s="24">
        <v>240</v>
      </c>
      <c r="P73" s="39">
        <v>5067.1</v>
      </c>
      <c r="Q73" s="39">
        <v>-1265.4</v>
      </c>
      <c r="R73" s="30">
        <f>P73+Q73</f>
        <v>3801.7000000000003</v>
      </c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</row>
    <row r="74" spans="1:29" ht="12.75" customHeight="1">
      <c r="A74" s="6"/>
      <c r="B74" s="89" t="s">
        <v>123</v>
      </c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1"/>
      <c r="N74" s="23" t="s">
        <v>57</v>
      </c>
      <c r="O74" s="24"/>
      <c r="P74" s="52">
        <f>P79+P75+P83</f>
        <v>2939</v>
      </c>
      <c r="Q74" s="52">
        <f aca="true" t="shared" si="26" ref="Q74:R74">Q79+Q75+Q83</f>
        <v>7502.9</v>
      </c>
      <c r="R74" s="52">
        <f t="shared" si="26"/>
        <v>10441.9</v>
      </c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</row>
    <row r="75" spans="1:29" ht="21.75" customHeight="1">
      <c r="A75" s="6"/>
      <c r="B75" s="92" t="s">
        <v>55</v>
      </c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4"/>
      <c r="N75" s="33" t="s">
        <v>58</v>
      </c>
      <c r="O75" s="24"/>
      <c r="P75" s="51">
        <f>P76</f>
        <v>2739</v>
      </c>
      <c r="Q75" s="51">
        <f aca="true" t="shared" si="27" ref="Q75:R75">Q76</f>
        <v>750</v>
      </c>
      <c r="R75" s="61">
        <f t="shared" si="27"/>
        <v>3489</v>
      </c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</row>
    <row r="76" spans="1:18" ht="53.25" customHeight="1">
      <c r="A76" s="6"/>
      <c r="B76" s="92" t="s">
        <v>43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4"/>
      <c r="N76" s="33" t="s">
        <v>59</v>
      </c>
      <c r="O76" s="24"/>
      <c r="P76" s="39">
        <f>P78</f>
        <v>2739</v>
      </c>
      <c r="Q76" s="39">
        <f aca="true" t="shared" si="28" ref="Q76:R76">Q78</f>
        <v>750</v>
      </c>
      <c r="R76" s="30">
        <f t="shared" si="28"/>
        <v>3489</v>
      </c>
    </row>
    <row r="77" spans="1:18" ht="21.75" customHeight="1">
      <c r="A77" s="6"/>
      <c r="B77" s="92" t="s">
        <v>83</v>
      </c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4"/>
      <c r="N77" s="33" t="s">
        <v>59</v>
      </c>
      <c r="O77" s="24">
        <v>200</v>
      </c>
      <c r="P77" s="39">
        <f>P78</f>
        <v>2739</v>
      </c>
      <c r="Q77" s="39">
        <f aca="true" t="shared" si="29" ref="Q77:R77">Q78</f>
        <v>750</v>
      </c>
      <c r="R77" s="30">
        <f t="shared" si="29"/>
        <v>3489</v>
      </c>
    </row>
    <row r="78" spans="1:18" ht="42.75" customHeight="1">
      <c r="A78" s="6"/>
      <c r="B78" s="92" t="s">
        <v>10</v>
      </c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4"/>
      <c r="N78" s="33" t="s">
        <v>59</v>
      </c>
      <c r="O78" s="24">
        <v>240</v>
      </c>
      <c r="P78" s="39">
        <v>2739</v>
      </c>
      <c r="Q78" s="39">
        <v>750</v>
      </c>
      <c r="R78" s="30">
        <f>P78+Q78</f>
        <v>3489</v>
      </c>
    </row>
    <row r="79" spans="1:18" ht="21.75" customHeight="1">
      <c r="A79" s="6"/>
      <c r="B79" s="92" t="s">
        <v>56</v>
      </c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4"/>
      <c r="N79" s="33" t="s">
        <v>60</v>
      </c>
      <c r="O79" s="24"/>
      <c r="P79" s="51">
        <f>P80</f>
        <v>200</v>
      </c>
      <c r="Q79" s="51">
        <f aca="true" t="shared" si="30" ref="Q79:R81">Q80</f>
        <v>12</v>
      </c>
      <c r="R79" s="61">
        <f t="shared" si="30"/>
        <v>212</v>
      </c>
    </row>
    <row r="80" spans="1:18" ht="21.75" customHeight="1">
      <c r="A80" s="6"/>
      <c r="B80" s="92" t="s">
        <v>43</v>
      </c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4"/>
      <c r="N80" s="33" t="s">
        <v>61</v>
      </c>
      <c r="O80" s="24"/>
      <c r="P80" s="39">
        <f>P81</f>
        <v>200</v>
      </c>
      <c r="Q80" s="39">
        <f t="shared" si="30"/>
        <v>12</v>
      </c>
      <c r="R80" s="30">
        <f t="shared" si="30"/>
        <v>212</v>
      </c>
    </row>
    <row r="81" spans="1:18" ht="21.75" customHeight="1">
      <c r="A81" s="6"/>
      <c r="B81" s="92" t="s">
        <v>83</v>
      </c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4"/>
      <c r="N81" s="33" t="s">
        <v>61</v>
      </c>
      <c r="O81" s="24">
        <v>200</v>
      </c>
      <c r="P81" s="39">
        <f>P82</f>
        <v>200</v>
      </c>
      <c r="Q81" s="39">
        <f t="shared" si="30"/>
        <v>12</v>
      </c>
      <c r="R81" s="30">
        <f t="shared" si="30"/>
        <v>212</v>
      </c>
    </row>
    <row r="82" spans="1:18" ht="30" customHeight="1">
      <c r="A82" s="6"/>
      <c r="B82" s="92" t="s">
        <v>10</v>
      </c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4"/>
      <c r="N82" s="33" t="s">
        <v>61</v>
      </c>
      <c r="O82" s="24">
        <v>240</v>
      </c>
      <c r="P82" s="39">
        <v>200</v>
      </c>
      <c r="Q82" s="39">
        <v>12</v>
      </c>
      <c r="R82" s="30">
        <f>P82+Q82</f>
        <v>212</v>
      </c>
    </row>
    <row r="83" spans="1:18" ht="21.75" customHeight="1">
      <c r="A83" s="6"/>
      <c r="B83" s="92" t="s">
        <v>131</v>
      </c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4"/>
      <c r="N83" s="33" t="s">
        <v>134</v>
      </c>
      <c r="O83" s="24"/>
      <c r="P83" s="51">
        <f>P84</f>
        <v>0</v>
      </c>
      <c r="Q83" s="51">
        <f aca="true" t="shared" si="31" ref="Q83:Q85">Q84</f>
        <v>6740.9</v>
      </c>
      <c r="R83" s="61">
        <f aca="true" t="shared" si="32" ref="R83:R85">R84</f>
        <v>6740.9</v>
      </c>
    </row>
    <row r="84" spans="1:18" ht="21.75" customHeight="1">
      <c r="A84" s="6"/>
      <c r="B84" s="105" t="s">
        <v>43</v>
      </c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7"/>
      <c r="N84" s="33" t="s">
        <v>135</v>
      </c>
      <c r="O84" s="24"/>
      <c r="P84" s="39">
        <f>P85</f>
        <v>0</v>
      </c>
      <c r="Q84" s="39">
        <f t="shared" si="31"/>
        <v>6740.9</v>
      </c>
      <c r="R84" s="30">
        <f t="shared" si="32"/>
        <v>6740.9</v>
      </c>
    </row>
    <row r="85" spans="1:18" ht="21.75" customHeight="1">
      <c r="A85" s="6"/>
      <c r="B85" s="105" t="s">
        <v>132</v>
      </c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7"/>
      <c r="N85" s="33" t="s">
        <v>135</v>
      </c>
      <c r="O85" s="24">
        <v>400</v>
      </c>
      <c r="P85" s="39">
        <f>P86</f>
        <v>0</v>
      </c>
      <c r="Q85" s="39">
        <f t="shared" si="31"/>
        <v>6740.9</v>
      </c>
      <c r="R85" s="30">
        <f t="shared" si="32"/>
        <v>6740.9</v>
      </c>
    </row>
    <row r="86" spans="1:18" ht="30" customHeight="1">
      <c r="A86" s="6"/>
      <c r="B86" s="105" t="s">
        <v>133</v>
      </c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7"/>
      <c r="N86" s="33" t="s">
        <v>135</v>
      </c>
      <c r="O86" s="24">
        <v>410</v>
      </c>
      <c r="P86" s="39">
        <v>0</v>
      </c>
      <c r="Q86" s="39">
        <v>6740.9</v>
      </c>
      <c r="R86" s="30">
        <f>P86+Q86</f>
        <v>6740.9</v>
      </c>
    </row>
    <row r="87" spans="1:18" ht="30" customHeight="1">
      <c r="A87" s="6"/>
      <c r="B87" s="78" t="s">
        <v>110</v>
      </c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80"/>
      <c r="N87" s="23">
        <v>1800000000</v>
      </c>
      <c r="O87" s="25" t="s">
        <v>0</v>
      </c>
      <c r="P87" s="49">
        <f>P88</f>
        <v>25983.8</v>
      </c>
      <c r="Q87" s="49">
        <f aca="true" t="shared" si="33" ref="Q87:R87">Q88</f>
        <v>848.1999999999999</v>
      </c>
      <c r="R87" s="34">
        <f t="shared" si="33"/>
        <v>26832</v>
      </c>
    </row>
    <row r="88" spans="1:18" ht="12.75" customHeight="1">
      <c r="A88" s="6"/>
      <c r="B88" s="72" t="s">
        <v>80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4"/>
      <c r="N88" s="23">
        <v>1810000000</v>
      </c>
      <c r="O88" s="25" t="s">
        <v>0</v>
      </c>
      <c r="P88" s="50">
        <f>P89+P118</f>
        <v>25983.8</v>
      </c>
      <c r="Q88" s="50">
        <f aca="true" t="shared" si="34" ref="Q88:R88">Q89+Q118</f>
        <v>848.1999999999999</v>
      </c>
      <c r="R88" s="35">
        <f t="shared" si="34"/>
        <v>26832</v>
      </c>
    </row>
    <row r="89" spans="1:18" ht="21.75" customHeight="1">
      <c r="A89" s="6"/>
      <c r="B89" s="72" t="s">
        <v>81</v>
      </c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4"/>
      <c r="N89" s="23">
        <v>1810100000</v>
      </c>
      <c r="O89" s="25" t="s">
        <v>0</v>
      </c>
      <c r="P89" s="53">
        <f>P90+P93+P100+P107+P112+P115</f>
        <v>25939.8</v>
      </c>
      <c r="Q89" s="53">
        <f aca="true" t="shared" si="35" ref="Q89">Q90+Q93+Q100+Q107+Q112+Q115</f>
        <v>848.1999999999999</v>
      </c>
      <c r="R89" s="62">
        <f>R90+R93+R100+R107+R112+R115</f>
        <v>26788</v>
      </c>
    </row>
    <row r="90" spans="1:18" ht="12.75" customHeight="1">
      <c r="A90" s="6"/>
      <c r="B90" s="66" t="s">
        <v>62</v>
      </c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8"/>
      <c r="N90" s="23">
        <v>1810102030</v>
      </c>
      <c r="O90" s="25"/>
      <c r="P90" s="40">
        <f>P91</f>
        <v>1710</v>
      </c>
      <c r="Q90" s="40">
        <f aca="true" t="shared" si="36" ref="Q90:R91">Q91</f>
        <v>0</v>
      </c>
      <c r="R90" s="28">
        <f t="shared" si="36"/>
        <v>1710</v>
      </c>
    </row>
    <row r="91" spans="1:18" ht="21.75" customHeight="1">
      <c r="A91" s="6"/>
      <c r="B91" s="69" t="s">
        <v>7</v>
      </c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1"/>
      <c r="N91" s="33">
        <v>1810102030</v>
      </c>
      <c r="O91" s="24">
        <v>100</v>
      </c>
      <c r="P91" s="39">
        <f>P92</f>
        <v>1710</v>
      </c>
      <c r="Q91" s="39">
        <f t="shared" si="36"/>
        <v>0</v>
      </c>
      <c r="R91" s="30">
        <f t="shared" si="36"/>
        <v>1710</v>
      </c>
    </row>
    <row r="92" spans="1:18" ht="32.25" customHeight="1">
      <c r="A92" s="6"/>
      <c r="B92" s="69" t="s">
        <v>5</v>
      </c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1"/>
      <c r="N92" s="33">
        <v>1810102030</v>
      </c>
      <c r="O92" s="24">
        <v>120</v>
      </c>
      <c r="P92" s="39">
        <v>1710</v>
      </c>
      <c r="Q92" s="39">
        <v>0</v>
      </c>
      <c r="R92" s="30">
        <v>1710</v>
      </c>
    </row>
    <row r="93" spans="1:18" ht="21.75" customHeight="1">
      <c r="A93" s="6"/>
      <c r="B93" s="66" t="s">
        <v>32</v>
      </c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8"/>
      <c r="N93" s="23">
        <v>1810100590</v>
      </c>
      <c r="O93" s="25"/>
      <c r="P93" s="40">
        <f>P94+P96+P98</f>
        <v>8075.8</v>
      </c>
      <c r="Q93" s="40">
        <f aca="true" t="shared" si="37" ref="Q93:R93">Q94+Q96+Q98</f>
        <v>349.4</v>
      </c>
      <c r="R93" s="40">
        <f t="shared" si="37"/>
        <v>8425.2</v>
      </c>
    </row>
    <row r="94" spans="1:18" ht="21.75" customHeight="1">
      <c r="A94" s="6"/>
      <c r="B94" s="66" t="s">
        <v>7</v>
      </c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8"/>
      <c r="N94" s="23">
        <v>1810100590</v>
      </c>
      <c r="O94" s="25" t="s">
        <v>6</v>
      </c>
      <c r="P94" s="40">
        <f>P95</f>
        <v>5809.8</v>
      </c>
      <c r="Q94" s="40">
        <f aca="true" t="shared" si="38" ref="Q94:R94">Q95</f>
        <v>0</v>
      </c>
      <c r="R94" s="28">
        <f t="shared" si="38"/>
        <v>5809.8</v>
      </c>
    </row>
    <row r="95" spans="1:18" ht="33" customHeight="1">
      <c r="A95" s="6"/>
      <c r="B95" s="69" t="s">
        <v>20</v>
      </c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1"/>
      <c r="N95" s="33">
        <v>1810100590</v>
      </c>
      <c r="O95" s="24" t="s">
        <v>19</v>
      </c>
      <c r="P95" s="39">
        <v>5809.8</v>
      </c>
      <c r="Q95" s="39">
        <v>0</v>
      </c>
      <c r="R95" s="30">
        <v>5809.8</v>
      </c>
    </row>
    <row r="96" spans="1:18" ht="32.25" customHeight="1">
      <c r="A96" s="6"/>
      <c r="B96" s="66" t="s">
        <v>83</v>
      </c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8"/>
      <c r="N96" s="23">
        <v>1810100590</v>
      </c>
      <c r="O96" s="25" t="s">
        <v>11</v>
      </c>
      <c r="P96" s="40">
        <f>P97</f>
        <v>2266</v>
      </c>
      <c r="Q96" s="40">
        <f aca="true" t="shared" si="39" ref="Q96:R96">Q97</f>
        <v>339.4</v>
      </c>
      <c r="R96" s="28">
        <f t="shared" si="39"/>
        <v>2605.4</v>
      </c>
    </row>
    <row r="97" spans="1:18" ht="25.5" customHeight="1">
      <c r="A97" s="6"/>
      <c r="B97" s="69" t="s">
        <v>10</v>
      </c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1"/>
      <c r="N97" s="33">
        <v>1810100590</v>
      </c>
      <c r="O97" s="24" t="s">
        <v>9</v>
      </c>
      <c r="P97" s="39">
        <v>2266</v>
      </c>
      <c r="Q97" s="39">
        <v>339.4</v>
      </c>
      <c r="R97" s="30">
        <f>P97+Q97</f>
        <v>2605.4</v>
      </c>
    </row>
    <row r="98" spans="1:18" ht="25.5" customHeight="1">
      <c r="A98" s="6"/>
      <c r="B98" s="66" t="s">
        <v>3</v>
      </c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8"/>
      <c r="N98" s="33">
        <v>1810100590</v>
      </c>
      <c r="O98" s="25" t="s">
        <v>2</v>
      </c>
      <c r="P98" s="40">
        <f>P99</f>
        <v>0</v>
      </c>
      <c r="Q98" s="40">
        <f aca="true" t="shared" si="40" ref="Q98">Q99</f>
        <v>10</v>
      </c>
      <c r="R98" s="28">
        <f aca="true" t="shared" si="41" ref="R98">R99</f>
        <v>10</v>
      </c>
    </row>
    <row r="99" spans="1:18" ht="25.5" customHeight="1">
      <c r="A99" s="6"/>
      <c r="B99" s="69" t="s">
        <v>17</v>
      </c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1"/>
      <c r="N99" s="33">
        <v>1810100590</v>
      </c>
      <c r="O99" s="24" t="s">
        <v>16</v>
      </c>
      <c r="P99" s="39">
        <v>0</v>
      </c>
      <c r="Q99" s="39">
        <v>10</v>
      </c>
      <c r="R99" s="30">
        <f>P99+Q99</f>
        <v>10</v>
      </c>
    </row>
    <row r="100" spans="1:18" ht="25.5" customHeight="1">
      <c r="A100" s="6"/>
      <c r="B100" s="66" t="s">
        <v>18</v>
      </c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8"/>
      <c r="N100" s="23" t="s">
        <v>85</v>
      </c>
      <c r="O100" s="25">
        <v>0</v>
      </c>
      <c r="P100" s="40">
        <f>P101+P103+P105</f>
        <v>13590</v>
      </c>
      <c r="Q100" s="40">
        <f aca="true" t="shared" si="42" ref="Q100:R100">Q101+Q103+Q105</f>
        <v>38.2</v>
      </c>
      <c r="R100" s="28">
        <f t="shared" si="42"/>
        <v>13628.2</v>
      </c>
    </row>
    <row r="101" spans="1:18" ht="25.5" customHeight="1">
      <c r="A101" s="6"/>
      <c r="B101" s="66" t="s">
        <v>7</v>
      </c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8"/>
      <c r="N101" s="31" t="s">
        <v>85</v>
      </c>
      <c r="O101" s="27" t="s">
        <v>6</v>
      </c>
      <c r="P101" s="40">
        <f>P102</f>
        <v>13160</v>
      </c>
      <c r="Q101" s="40">
        <f aca="true" t="shared" si="43" ref="Q101:R101">Q102</f>
        <v>0</v>
      </c>
      <c r="R101" s="28">
        <f t="shared" si="43"/>
        <v>13160</v>
      </c>
    </row>
    <row r="102" spans="1:18" ht="25.5" customHeight="1">
      <c r="A102" s="6"/>
      <c r="B102" s="69" t="s">
        <v>5</v>
      </c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1"/>
      <c r="N102" s="33" t="s">
        <v>85</v>
      </c>
      <c r="O102" s="24" t="s">
        <v>4</v>
      </c>
      <c r="P102" s="39">
        <v>13160</v>
      </c>
      <c r="Q102" s="39">
        <v>0</v>
      </c>
      <c r="R102" s="30">
        <v>13160</v>
      </c>
    </row>
    <row r="103" spans="1:18" ht="25.5" customHeight="1">
      <c r="A103" s="6"/>
      <c r="B103" s="66" t="s">
        <v>83</v>
      </c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8"/>
      <c r="N103" s="23">
        <v>1810202040</v>
      </c>
      <c r="O103" s="25" t="s">
        <v>11</v>
      </c>
      <c r="P103" s="40">
        <f>P104</f>
        <v>380</v>
      </c>
      <c r="Q103" s="40">
        <f aca="true" t="shared" si="44" ref="Q103:R103">Q104</f>
        <v>38.2</v>
      </c>
      <c r="R103" s="28">
        <f t="shared" si="44"/>
        <v>418.2</v>
      </c>
    </row>
    <row r="104" spans="1:18" ht="25.5" customHeight="1">
      <c r="A104" s="6"/>
      <c r="B104" s="69" t="s">
        <v>10</v>
      </c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1"/>
      <c r="N104" s="33">
        <v>1810202040</v>
      </c>
      <c r="O104" s="24" t="s">
        <v>9</v>
      </c>
      <c r="P104" s="39">
        <v>380</v>
      </c>
      <c r="Q104" s="39">
        <v>38.2</v>
      </c>
      <c r="R104" s="30">
        <f>P104+Q104</f>
        <v>418.2</v>
      </c>
    </row>
    <row r="105" spans="1:18" ht="25.5" customHeight="1">
      <c r="A105" s="6"/>
      <c r="B105" s="66" t="s">
        <v>3</v>
      </c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8"/>
      <c r="N105" s="23">
        <v>1810202040</v>
      </c>
      <c r="O105" s="25" t="s">
        <v>2</v>
      </c>
      <c r="P105" s="40">
        <f>P106</f>
        <v>50</v>
      </c>
      <c r="Q105" s="40">
        <f aca="true" t="shared" si="45" ref="Q105:R105">Q106</f>
        <v>0</v>
      </c>
      <c r="R105" s="28">
        <f t="shared" si="45"/>
        <v>50</v>
      </c>
    </row>
    <row r="106" spans="1:18" ht="25.5" customHeight="1">
      <c r="A106" s="6"/>
      <c r="B106" s="69" t="s">
        <v>17</v>
      </c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1"/>
      <c r="N106" s="33">
        <v>1810202040</v>
      </c>
      <c r="O106" s="24" t="s">
        <v>16</v>
      </c>
      <c r="P106" s="39">
        <v>50</v>
      </c>
      <c r="Q106" s="39">
        <v>0</v>
      </c>
      <c r="R106" s="30">
        <v>50</v>
      </c>
    </row>
    <row r="107" spans="1:18" ht="33.75" customHeight="1">
      <c r="A107" s="6"/>
      <c r="B107" s="69" t="s">
        <v>64</v>
      </c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1"/>
      <c r="N107" s="33">
        <v>1810102400</v>
      </c>
      <c r="O107" s="24"/>
      <c r="P107" s="39">
        <f>P108+P110</f>
        <v>1395</v>
      </c>
      <c r="Q107" s="39">
        <f aca="true" t="shared" si="46" ref="Q107:R107">Q108+Q110</f>
        <v>460</v>
      </c>
      <c r="R107" s="39">
        <f t="shared" si="46"/>
        <v>1855</v>
      </c>
    </row>
    <row r="108" spans="1:18" ht="53.25" customHeight="1">
      <c r="A108" s="6"/>
      <c r="B108" s="69" t="s">
        <v>7</v>
      </c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1"/>
      <c r="N108" s="33">
        <v>1810102400</v>
      </c>
      <c r="O108" s="24">
        <v>100</v>
      </c>
      <c r="P108" s="39">
        <f>P109</f>
        <v>1395</v>
      </c>
      <c r="Q108" s="39">
        <f aca="true" t="shared" si="47" ref="Q108:R108">Q109</f>
        <v>250</v>
      </c>
      <c r="R108" s="30">
        <f t="shared" si="47"/>
        <v>1645</v>
      </c>
    </row>
    <row r="109" spans="1:18" ht="29.25" customHeight="1">
      <c r="A109" s="6"/>
      <c r="B109" s="69" t="s">
        <v>5</v>
      </c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1"/>
      <c r="N109" s="33" t="s">
        <v>89</v>
      </c>
      <c r="O109" s="24">
        <v>120</v>
      </c>
      <c r="P109" s="39">
        <v>1395</v>
      </c>
      <c r="Q109" s="39">
        <v>250</v>
      </c>
      <c r="R109" s="30">
        <f>P109+Q109</f>
        <v>1645</v>
      </c>
    </row>
    <row r="110" spans="1:18" ht="25.5" customHeight="1">
      <c r="A110" s="6"/>
      <c r="B110" s="66" t="s">
        <v>83</v>
      </c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8"/>
      <c r="N110" s="33" t="s">
        <v>89</v>
      </c>
      <c r="O110" s="25" t="s">
        <v>11</v>
      </c>
      <c r="P110" s="40">
        <f>P111</f>
        <v>0</v>
      </c>
      <c r="Q110" s="40">
        <f aca="true" t="shared" si="48" ref="Q110">Q111</f>
        <v>210</v>
      </c>
      <c r="R110" s="28">
        <f aca="true" t="shared" si="49" ref="R110">R111</f>
        <v>210</v>
      </c>
    </row>
    <row r="111" spans="1:18" ht="25.5" customHeight="1">
      <c r="A111" s="6"/>
      <c r="B111" s="69" t="s">
        <v>10</v>
      </c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1"/>
      <c r="N111" s="33" t="s">
        <v>89</v>
      </c>
      <c r="O111" s="24" t="s">
        <v>9</v>
      </c>
      <c r="P111" s="39">
        <v>0</v>
      </c>
      <c r="Q111" s="39">
        <v>210</v>
      </c>
      <c r="R111" s="30">
        <f>P111+Q111</f>
        <v>210</v>
      </c>
    </row>
    <row r="112" spans="1:18" ht="53.25" customHeight="1">
      <c r="A112" s="6"/>
      <c r="B112" s="66" t="s">
        <v>65</v>
      </c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8"/>
      <c r="N112" s="23" t="s">
        <v>66</v>
      </c>
      <c r="O112" s="25"/>
      <c r="P112" s="40">
        <f>P113</f>
        <v>169</v>
      </c>
      <c r="Q112" s="40">
        <f aca="true" t="shared" si="50" ref="Q112:R113">Q113</f>
        <v>0.6</v>
      </c>
      <c r="R112" s="28">
        <f t="shared" si="50"/>
        <v>169.6</v>
      </c>
    </row>
    <row r="113" spans="1:18" ht="34.5" customHeight="1">
      <c r="A113" s="6"/>
      <c r="B113" s="66" t="s">
        <v>15</v>
      </c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8"/>
      <c r="N113" s="23" t="s">
        <v>66</v>
      </c>
      <c r="O113" s="25" t="s">
        <v>14</v>
      </c>
      <c r="P113" s="40">
        <f>P114</f>
        <v>169</v>
      </c>
      <c r="Q113" s="40">
        <f t="shared" si="50"/>
        <v>0.6</v>
      </c>
      <c r="R113" s="28">
        <f t="shared" si="50"/>
        <v>169.6</v>
      </c>
    </row>
    <row r="114" spans="1:18" ht="29.25" customHeight="1" thickBot="1">
      <c r="A114" s="6"/>
      <c r="B114" s="75" t="s">
        <v>13</v>
      </c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7"/>
      <c r="N114" s="23" t="s">
        <v>66</v>
      </c>
      <c r="O114" s="26" t="s">
        <v>12</v>
      </c>
      <c r="P114" s="54">
        <v>169</v>
      </c>
      <c r="Q114" s="54">
        <v>0.6</v>
      </c>
      <c r="R114" s="63">
        <f>P114+Q114</f>
        <v>169.6</v>
      </c>
    </row>
    <row r="115" spans="1:18" ht="21.75" customHeight="1">
      <c r="A115" s="6"/>
      <c r="B115" s="66" t="s">
        <v>43</v>
      </c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8"/>
      <c r="N115" s="23" t="s">
        <v>124</v>
      </c>
      <c r="O115" s="25"/>
      <c r="P115" s="40">
        <f>P116</f>
        <v>1000</v>
      </c>
      <c r="Q115" s="40">
        <f aca="true" t="shared" si="51" ref="Q115:R116">Q116</f>
        <v>0</v>
      </c>
      <c r="R115" s="28">
        <f t="shared" si="51"/>
        <v>1000</v>
      </c>
    </row>
    <row r="116" spans="1:18" ht="25.5" customHeight="1">
      <c r="A116" s="6"/>
      <c r="B116" s="66" t="s">
        <v>83</v>
      </c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8"/>
      <c r="N116" s="23" t="s">
        <v>124</v>
      </c>
      <c r="O116" s="25" t="s">
        <v>11</v>
      </c>
      <c r="P116" s="40">
        <f>P117</f>
        <v>1000</v>
      </c>
      <c r="Q116" s="40">
        <f t="shared" si="51"/>
        <v>0</v>
      </c>
      <c r="R116" s="28">
        <f t="shared" si="51"/>
        <v>1000</v>
      </c>
    </row>
    <row r="117" spans="1:18" ht="25.5" customHeight="1">
      <c r="A117" s="6"/>
      <c r="B117" s="69" t="s">
        <v>10</v>
      </c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1"/>
      <c r="N117" s="23" t="s">
        <v>124</v>
      </c>
      <c r="O117" s="24" t="s">
        <v>9</v>
      </c>
      <c r="P117" s="39">
        <v>1000</v>
      </c>
      <c r="Q117" s="39">
        <v>0</v>
      </c>
      <c r="R117" s="30">
        <f>P117+Q117</f>
        <v>1000</v>
      </c>
    </row>
    <row r="118" spans="1:18" ht="16.5" customHeight="1">
      <c r="A118" s="6"/>
      <c r="B118" s="72" t="s">
        <v>63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4"/>
      <c r="N118" s="31">
        <v>1810200000</v>
      </c>
      <c r="O118" s="27" t="s">
        <v>0</v>
      </c>
      <c r="P118" s="49">
        <f>P119</f>
        <v>44</v>
      </c>
      <c r="Q118" s="49">
        <f aca="true" t="shared" si="52" ref="Q118:R120">Q119</f>
        <v>0</v>
      </c>
      <c r="R118" s="34">
        <f t="shared" si="52"/>
        <v>44</v>
      </c>
    </row>
    <row r="119" spans="1:18" ht="25.5" customHeight="1">
      <c r="A119" s="6"/>
      <c r="B119" s="66" t="s">
        <v>64</v>
      </c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8"/>
      <c r="N119" s="31">
        <v>1810202400</v>
      </c>
      <c r="O119" s="27"/>
      <c r="P119" s="50">
        <f>P120</f>
        <v>44</v>
      </c>
      <c r="Q119" s="50">
        <f t="shared" si="52"/>
        <v>0</v>
      </c>
      <c r="R119" s="35">
        <f t="shared" si="52"/>
        <v>44</v>
      </c>
    </row>
    <row r="120" spans="1:18" ht="33.75" customHeight="1">
      <c r="A120" s="6"/>
      <c r="B120" s="66" t="s">
        <v>83</v>
      </c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8"/>
      <c r="N120" s="31">
        <v>1810202400</v>
      </c>
      <c r="O120" s="27">
        <v>200</v>
      </c>
      <c r="P120" s="40">
        <f>P121</f>
        <v>44</v>
      </c>
      <c r="Q120" s="40">
        <f t="shared" si="52"/>
        <v>0</v>
      </c>
      <c r="R120" s="28">
        <f t="shared" si="52"/>
        <v>44</v>
      </c>
    </row>
    <row r="121" spans="1:18" ht="25.5" customHeight="1">
      <c r="A121" s="6"/>
      <c r="B121" s="69" t="s">
        <v>10</v>
      </c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1"/>
      <c r="N121" s="32">
        <v>1810202400</v>
      </c>
      <c r="O121" s="29">
        <v>240</v>
      </c>
      <c r="P121" s="39">
        <v>44</v>
      </c>
      <c r="Q121" s="39">
        <v>0</v>
      </c>
      <c r="R121" s="30">
        <v>44</v>
      </c>
    </row>
    <row r="122" spans="1:18" ht="26.25" customHeight="1">
      <c r="A122" s="6"/>
      <c r="B122" s="72" t="s">
        <v>111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4"/>
      <c r="N122" s="23" t="s">
        <v>70</v>
      </c>
      <c r="O122" s="25" t="s">
        <v>0</v>
      </c>
      <c r="P122" s="49">
        <f>P128+P123+P133</f>
        <v>2437.9</v>
      </c>
      <c r="Q122" s="49">
        <f aca="true" t="shared" si="53" ref="Q122:R122">Q128+Q123+Q133</f>
        <v>2455.1</v>
      </c>
      <c r="R122" s="34">
        <f t="shared" si="53"/>
        <v>4893</v>
      </c>
    </row>
    <row r="123" spans="1:18" ht="27" customHeight="1">
      <c r="A123" s="6"/>
      <c r="B123" s="72" t="s">
        <v>67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4"/>
      <c r="N123" s="23" t="s">
        <v>71</v>
      </c>
      <c r="O123" s="25" t="s">
        <v>0</v>
      </c>
      <c r="P123" s="50">
        <f>P126</f>
        <v>50</v>
      </c>
      <c r="Q123" s="50">
        <f aca="true" t="shared" si="54" ref="Q123:R123">Q126</f>
        <v>50</v>
      </c>
      <c r="R123" s="35">
        <f t="shared" si="54"/>
        <v>100</v>
      </c>
    </row>
    <row r="124" spans="1:18" ht="28.5" customHeight="1">
      <c r="A124" s="6"/>
      <c r="B124" s="66" t="s">
        <v>68</v>
      </c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8"/>
      <c r="N124" s="23" t="s">
        <v>72</v>
      </c>
      <c r="O124" s="25"/>
      <c r="P124" s="40">
        <f>P126</f>
        <v>50</v>
      </c>
      <c r="Q124" s="40">
        <f aca="true" t="shared" si="55" ref="Q124:R124">Q126</f>
        <v>50</v>
      </c>
      <c r="R124" s="28">
        <f t="shared" si="55"/>
        <v>100</v>
      </c>
    </row>
    <row r="125" spans="1:18" ht="30" customHeight="1">
      <c r="A125" s="6"/>
      <c r="B125" s="66" t="s">
        <v>43</v>
      </c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8"/>
      <c r="N125" s="23" t="s">
        <v>73</v>
      </c>
      <c r="O125" s="25"/>
      <c r="P125" s="40">
        <f>P126</f>
        <v>50</v>
      </c>
      <c r="Q125" s="40">
        <f aca="true" t="shared" si="56" ref="Q125:R126">Q126</f>
        <v>50</v>
      </c>
      <c r="R125" s="28">
        <f t="shared" si="56"/>
        <v>100</v>
      </c>
    </row>
    <row r="126" spans="1:18" ht="23.25" customHeight="1">
      <c r="A126" s="6"/>
      <c r="B126" s="66" t="s">
        <v>83</v>
      </c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8"/>
      <c r="N126" s="23" t="s">
        <v>73</v>
      </c>
      <c r="O126" s="25" t="s">
        <v>11</v>
      </c>
      <c r="P126" s="40">
        <f>P127</f>
        <v>50</v>
      </c>
      <c r="Q126" s="40">
        <f t="shared" si="56"/>
        <v>50</v>
      </c>
      <c r="R126" s="28">
        <f t="shared" si="56"/>
        <v>100</v>
      </c>
    </row>
    <row r="127" spans="1:18" ht="24" customHeight="1">
      <c r="A127" s="6"/>
      <c r="B127" s="69" t="s">
        <v>10</v>
      </c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1"/>
      <c r="N127" s="23" t="s">
        <v>73</v>
      </c>
      <c r="O127" s="24" t="s">
        <v>9</v>
      </c>
      <c r="P127" s="39">
        <v>50</v>
      </c>
      <c r="Q127" s="39">
        <v>50</v>
      </c>
      <c r="R127" s="30">
        <f>P127+Q127</f>
        <v>100</v>
      </c>
    </row>
    <row r="128" spans="1:18" ht="21.75" customHeight="1">
      <c r="A128" s="6"/>
      <c r="B128" s="72" t="s">
        <v>69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4"/>
      <c r="N128" s="23" t="s">
        <v>74</v>
      </c>
      <c r="O128" s="25" t="s">
        <v>0</v>
      </c>
      <c r="P128" s="50">
        <f>P131</f>
        <v>1970</v>
      </c>
      <c r="Q128" s="50">
        <f aca="true" t="shared" si="57" ref="Q128:R128">Q131</f>
        <v>1605.1</v>
      </c>
      <c r="R128" s="35">
        <f t="shared" si="57"/>
        <v>3575.1</v>
      </c>
    </row>
    <row r="129" spans="1:18" ht="24" customHeight="1">
      <c r="A129" s="6"/>
      <c r="B129" s="66" t="s">
        <v>102</v>
      </c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8"/>
      <c r="N129" s="23" t="s">
        <v>75</v>
      </c>
      <c r="O129" s="25"/>
      <c r="P129" s="40">
        <f>P131</f>
        <v>1970</v>
      </c>
      <c r="Q129" s="40">
        <f aca="true" t="shared" si="58" ref="Q129:R129">Q131</f>
        <v>1605.1</v>
      </c>
      <c r="R129" s="28">
        <f t="shared" si="58"/>
        <v>3575.1</v>
      </c>
    </row>
    <row r="130" spans="1:18" ht="27" customHeight="1">
      <c r="A130" s="6"/>
      <c r="B130" s="66" t="s">
        <v>43</v>
      </c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8"/>
      <c r="N130" s="23" t="s">
        <v>103</v>
      </c>
      <c r="O130" s="25"/>
      <c r="P130" s="40">
        <f>P131</f>
        <v>1970</v>
      </c>
      <c r="Q130" s="40">
        <f aca="true" t="shared" si="59" ref="Q130:R131">Q131</f>
        <v>1605.1</v>
      </c>
      <c r="R130" s="28">
        <f t="shared" si="59"/>
        <v>3575.1</v>
      </c>
    </row>
    <row r="131" spans="1:18" ht="31.5" customHeight="1">
      <c r="A131" s="6"/>
      <c r="B131" s="66" t="s">
        <v>83</v>
      </c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8"/>
      <c r="N131" s="23" t="s">
        <v>103</v>
      </c>
      <c r="O131" s="25" t="s">
        <v>11</v>
      </c>
      <c r="P131" s="40">
        <f>P132</f>
        <v>1970</v>
      </c>
      <c r="Q131" s="40">
        <f t="shared" si="59"/>
        <v>1605.1</v>
      </c>
      <c r="R131" s="28">
        <f t="shared" si="59"/>
        <v>3575.1</v>
      </c>
    </row>
    <row r="132" spans="1:18" ht="27" customHeight="1">
      <c r="A132" s="6"/>
      <c r="B132" s="69" t="s">
        <v>10</v>
      </c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1"/>
      <c r="N132" s="23" t="s">
        <v>103</v>
      </c>
      <c r="O132" s="24" t="s">
        <v>9</v>
      </c>
      <c r="P132" s="39">
        <v>1970</v>
      </c>
      <c r="Q132" s="39">
        <v>1605.1</v>
      </c>
      <c r="R132" s="30">
        <f>P132+Q132</f>
        <v>3575.1</v>
      </c>
    </row>
    <row r="133" spans="1:18" ht="21.75" customHeight="1">
      <c r="A133" s="6"/>
      <c r="B133" s="72" t="s">
        <v>104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4"/>
      <c r="N133" s="23" t="s">
        <v>105</v>
      </c>
      <c r="O133" s="25" t="s">
        <v>0</v>
      </c>
      <c r="P133" s="50">
        <f>P136</f>
        <v>417.9</v>
      </c>
      <c r="Q133" s="50">
        <f aca="true" t="shared" si="60" ref="Q133:R133">Q136</f>
        <v>800</v>
      </c>
      <c r="R133" s="35">
        <f t="shared" si="60"/>
        <v>1217.9</v>
      </c>
    </row>
    <row r="134" spans="1:18" ht="24" customHeight="1">
      <c r="A134" s="6"/>
      <c r="B134" s="66" t="s">
        <v>106</v>
      </c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8"/>
      <c r="N134" s="23" t="s">
        <v>107</v>
      </c>
      <c r="O134" s="25"/>
      <c r="P134" s="40">
        <f>P136</f>
        <v>417.9</v>
      </c>
      <c r="Q134" s="40">
        <f aca="true" t="shared" si="61" ref="Q134:R134">Q136</f>
        <v>800</v>
      </c>
      <c r="R134" s="28">
        <f t="shared" si="61"/>
        <v>1217.9</v>
      </c>
    </row>
    <row r="135" spans="1:18" ht="27" customHeight="1">
      <c r="A135" s="6"/>
      <c r="B135" s="66" t="s">
        <v>43</v>
      </c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8"/>
      <c r="N135" s="23" t="s">
        <v>137</v>
      </c>
      <c r="O135" s="25"/>
      <c r="P135" s="40">
        <f>P136</f>
        <v>417.9</v>
      </c>
      <c r="Q135" s="40">
        <f aca="true" t="shared" si="62" ref="Q135:R136">Q136</f>
        <v>800</v>
      </c>
      <c r="R135" s="28">
        <f t="shared" si="62"/>
        <v>1217.9</v>
      </c>
    </row>
    <row r="136" spans="1:18" ht="31.5" customHeight="1">
      <c r="A136" s="6"/>
      <c r="B136" s="66" t="s">
        <v>83</v>
      </c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8"/>
      <c r="N136" s="23" t="s">
        <v>137</v>
      </c>
      <c r="O136" s="25" t="s">
        <v>11</v>
      </c>
      <c r="P136" s="40">
        <f>P137</f>
        <v>417.9</v>
      </c>
      <c r="Q136" s="40">
        <f t="shared" si="62"/>
        <v>800</v>
      </c>
      <c r="R136" s="28">
        <f t="shared" si="62"/>
        <v>1217.9</v>
      </c>
    </row>
    <row r="137" spans="1:18" ht="27" customHeight="1">
      <c r="A137" s="6"/>
      <c r="B137" s="69" t="s">
        <v>10</v>
      </c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1"/>
      <c r="N137" s="23" t="s">
        <v>137</v>
      </c>
      <c r="O137" s="24" t="s">
        <v>9</v>
      </c>
      <c r="P137" s="39">
        <v>417.9</v>
      </c>
      <c r="Q137" s="39">
        <v>800</v>
      </c>
      <c r="R137" s="30">
        <f>P137+Q137</f>
        <v>1217.9</v>
      </c>
    </row>
    <row r="138" spans="1:18" ht="21.75" customHeight="1">
      <c r="A138" s="6"/>
      <c r="B138" s="72" t="s">
        <v>8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4"/>
      <c r="N138" s="23">
        <v>5000000000</v>
      </c>
      <c r="O138" s="25" t="s">
        <v>0</v>
      </c>
      <c r="P138" s="49">
        <f>P139+P143</f>
        <v>272.79999999999995</v>
      </c>
      <c r="Q138" s="49">
        <f aca="true" t="shared" si="63" ref="Q138:R138">Q139+Q143</f>
        <v>-0.6</v>
      </c>
      <c r="R138" s="49">
        <f t="shared" si="63"/>
        <v>272.2</v>
      </c>
    </row>
    <row r="139" spans="1:18" ht="26.25" customHeight="1">
      <c r="A139" s="6"/>
      <c r="B139" s="78" t="s">
        <v>82</v>
      </c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80"/>
      <c r="N139" s="23" t="s">
        <v>125</v>
      </c>
      <c r="O139" s="25" t="s">
        <v>0</v>
      </c>
      <c r="P139" s="40">
        <f>P141</f>
        <v>261.4</v>
      </c>
      <c r="Q139" s="40">
        <f aca="true" t="shared" si="64" ref="Q139:R139">Q141</f>
        <v>0</v>
      </c>
      <c r="R139" s="28">
        <f t="shared" si="64"/>
        <v>261.4</v>
      </c>
    </row>
    <row r="140" spans="1:18" ht="32.25" customHeight="1">
      <c r="A140" s="6"/>
      <c r="B140" s="66" t="s">
        <v>76</v>
      </c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8"/>
      <c r="N140" s="23" t="s">
        <v>126</v>
      </c>
      <c r="O140" s="25"/>
      <c r="P140" s="40">
        <f>P141</f>
        <v>261.4</v>
      </c>
      <c r="Q140" s="40">
        <f aca="true" t="shared" si="65" ref="Q140:R144">Q141</f>
        <v>0</v>
      </c>
      <c r="R140" s="28">
        <f t="shared" si="65"/>
        <v>261.4</v>
      </c>
    </row>
    <row r="141" spans="1:18" ht="36.75" customHeight="1">
      <c r="A141" s="6"/>
      <c r="B141" s="66" t="s">
        <v>7</v>
      </c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8"/>
      <c r="N141" s="23" t="s">
        <v>126</v>
      </c>
      <c r="O141" s="25" t="s">
        <v>6</v>
      </c>
      <c r="P141" s="40">
        <f>P142</f>
        <v>261.4</v>
      </c>
      <c r="Q141" s="40">
        <f t="shared" si="65"/>
        <v>0</v>
      </c>
      <c r="R141" s="28">
        <f t="shared" si="65"/>
        <v>261.4</v>
      </c>
    </row>
    <row r="142" spans="1:18" ht="21" customHeight="1" thickBot="1">
      <c r="A142" s="6"/>
      <c r="B142" s="69" t="s">
        <v>5</v>
      </c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1"/>
      <c r="N142" s="33" t="s">
        <v>126</v>
      </c>
      <c r="O142" s="24" t="s">
        <v>4</v>
      </c>
      <c r="P142" s="39">
        <v>261.4</v>
      </c>
      <c r="Q142" s="55">
        <v>0</v>
      </c>
      <c r="R142" s="63">
        <v>261.4</v>
      </c>
    </row>
    <row r="143" spans="1:18" ht="32.25" customHeight="1">
      <c r="A143" s="6"/>
      <c r="B143" s="66" t="s">
        <v>65</v>
      </c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8"/>
      <c r="N143" s="23" t="s">
        <v>136</v>
      </c>
      <c r="O143" s="25"/>
      <c r="P143" s="40">
        <f>P144</f>
        <v>11.4</v>
      </c>
      <c r="Q143" s="40">
        <f t="shared" si="65"/>
        <v>-0.6</v>
      </c>
      <c r="R143" s="28">
        <f t="shared" si="65"/>
        <v>10.8</v>
      </c>
    </row>
    <row r="144" spans="1:18" ht="36.75" customHeight="1">
      <c r="A144" s="6"/>
      <c r="B144" s="66" t="s">
        <v>15</v>
      </c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8"/>
      <c r="N144" s="23" t="s">
        <v>136</v>
      </c>
      <c r="O144" s="25">
        <v>500</v>
      </c>
      <c r="P144" s="40">
        <f>P145</f>
        <v>11.4</v>
      </c>
      <c r="Q144" s="40">
        <f t="shared" si="65"/>
        <v>-0.6</v>
      </c>
      <c r="R144" s="28">
        <f t="shared" si="65"/>
        <v>10.8</v>
      </c>
    </row>
    <row r="145" spans="1:18" ht="21" customHeight="1" thickBot="1">
      <c r="A145" s="6"/>
      <c r="B145" s="69" t="s">
        <v>13</v>
      </c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1"/>
      <c r="N145" s="23" t="s">
        <v>136</v>
      </c>
      <c r="O145" s="24">
        <v>540</v>
      </c>
      <c r="P145" s="39">
        <v>11.4</v>
      </c>
      <c r="Q145" s="55">
        <v>-0.6</v>
      </c>
      <c r="R145" s="63">
        <f>P145+Q145</f>
        <v>10.8</v>
      </c>
    </row>
    <row r="146" spans="1:18" ht="22.5" customHeight="1" thickBot="1">
      <c r="A146" s="5"/>
      <c r="B146" s="36" t="s">
        <v>31</v>
      </c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8"/>
      <c r="N146" s="84">
        <v>40332.5</v>
      </c>
      <c r="O146" s="85"/>
      <c r="P146" s="85"/>
      <c r="Q146" s="59">
        <f>Q138+Q122+Q87+Q74+Q68+Q59+Q53+Q40+Q29+Q16</f>
        <v>11254.199999999999</v>
      </c>
      <c r="R146" s="59">
        <f>R16+R29+R40+R53+R59+R68+R74+R87+R122+R138</f>
        <v>51586.7</v>
      </c>
    </row>
    <row r="147" spans="1:18" ht="12.75" customHeight="1">
      <c r="A147" s="2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56"/>
      <c r="R147" s="3"/>
    </row>
    <row r="148" spans="1:18" ht="11.25" customHeight="1">
      <c r="A148" s="4" t="s">
        <v>0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3"/>
    </row>
    <row r="149" spans="1:18" ht="11.25" customHeight="1">
      <c r="A149" s="4"/>
      <c r="B149" s="20"/>
      <c r="C149" s="20"/>
      <c r="D149" s="20"/>
      <c r="E149" s="21"/>
      <c r="F149" s="21"/>
      <c r="G149" s="21"/>
      <c r="H149" s="13"/>
      <c r="I149" s="13"/>
      <c r="J149" s="13"/>
      <c r="K149" s="13"/>
      <c r="L149" s="13"/>
      <c r="M149" s="9"/>
      <c r="N149" s="9"/>
      <c r="O149" s="9"/>
      <c r="P149" s="47"/>
      <c r="Q149" s="47"/>
      <c r="R149" s="3"/>
    </row>
  </sheetData>
  <mergeCells count="142">
    <mergeCell ref="B25:M25"/>
    <mergeCell ref="B26:M26"/>
    <mergeCell ref="B27:M27"/>
    <mergeCell ref="B28:M28"/>
    <mergeCell ref="B46:M46"/>
    <mergeCell ref="B43:M43"/>
    <mergeCell ref="B44:M44"/>
    <mergeCell ref="B48:M48"/>
    <mergeCell ref="B50:M50"/>
    <mergeCell ref="B22:M22"/>
    <mergeCell ref="B23:M23"/>
    <mergeCell ref="B24:M24"/>
    <mergeCell ref="B29:M29"/>
    <mergeCell ref="S57:AC57"/>
    <mergeCell ref="B72:M72"/>
    <mergeCell ref="B73:M73"/>
    <mergeCell ref="G11:M11"/>
    <mergeCell ref="B15:M15"/>
    <mergeCell ref="B40:M40"/>
    <mergeCell ref="B37:M37"/>
    <mergeCell ref="B38:M38"/>
    <mergeCell ref="B33:M33"/>
    <mergeCell ref="B34:M34"/>
    <mergeCell ref="B17:M17"/>
    <mergeCell ref="B16:M16"/>
    <mergeCell ref="B30:M30"/>
    <mergeCell ref="B39:M39"/>
    <mergeCell ref="B31:M31"/>
    <mergeCell ref="B32:M32"/>
    <mergeCell ref="B20:M20"/>
    <mergeCell ref="B21:M21"/>
    <mergeCell ref="B18:M18"/>
    <mergeCell ref="B19:M19"/>
    <mergeCell ref="B35:M35"/>
    <mergeCell ref="B36:M36"/>
    <mergeCell ref="B76:M76"/>
    <mergeCell ref="B79:M79"/>
    <mergeCell ref="B80:M80"/>
    <mergeCell ref="B82:M82"/>
    <mergeCell ref="B45:M45"/>
    <mergeCell ref="B41:M41"/>
    <mergeCell ref="B42:M42"/>
    <mergeCell ref="B47:M47"/>
    <mergeCell ref="B70:M70"/>
    <mergeCell ref="B71:M71"/>
    <mergeCell ref="B68:M68"/>
    <mergeCell ref="B52:M52"/>
    <mergeCell ref="B51:M51"/>
    <mergeCell ref="S59:AC59"/>
    <mergeCell ref="S53:AC53"/>
    <mergeCell ref="S54:AC54"/>
    <mergeCell ref="S55:AC55"/>
    <mergeCell ref="B64:M64"/>
    <mergeCell ref="S74:AC74"/>
    <mergeCell ref="S75:AC75"/>
    <mergeCell ref="B65:M65"/>
    <mergeCell ref="B66:M66"/>
    <mergeCell ref="B67:M67"/>
    <mergeCell ref="B53:M53"/>
    <mergeCell ref="S58:AC58"/>
    <mergeCell ref="B54:M54"/>
    <mergeCell ref="B55:M55"/>
    <mergeCell ref="B57:M57"/>
    <mergeCell ref="B58:M58"/>
    <mergeCell ref="S56:AC56"/>
    <mergeCell ref="B74:M74"/>
    <mergeCell ref="B59:M59"/>
    <mergeCell ref="B60:M60"/>
    <mergeCell ref="B62:M62"/>
    <mergeCell ref="B63:M63"/>
    <mergeCell ref="B56:M56"/>
    <mergeCell ref="B75:M75"/>
    <mergeCell ref="N146:P146"/>
    <mergeCell ref="B100:M100"/>
    <mergeCell ref="B90:M90"/>
    <mergeCell ref="B112:M112"/>
    <mergeCell ref="B125:M125"/>
    <mergeCell ref="B126:M126"/>
    <mergeCell ref="B118:M118"/>
    <mergeCell ref="B109:M109"/>
    <mergeCell ref="B113:M113"/>
    <mergeCell ref="B93:M93"/>
    <mergeCell ref="B94:M94"/>
    <mergeCell ref="B119:M119"/>
    <mergeCell ref="B101:M101"/>
    <mergeCell ref="B91:M91"/>
    <mergeCell ref="B92:M92"/>
    <mergeCell ref="B124:M124"/>
    <mergeCell ref="B97:M97"/>
    <mergeCell ref="B107:M107"/>
    <mergeCell ref="B108:M108"/>
    <mergeCell ref="B123:M123"/>
    <mergeCell ref="B142:M142"/>
    <mergeCell ref="B98:M98"/>
    <mergeCell ref="B99:M99"/>
    <mergeCell ref="B110:M110"/>
    <mergeCell ref="B132:M132"/>
    <mergeCell ref="B133:M133"/>
    <mergeCell ref="B134:M134"/>
    <mergeCell ref="B135:M135"/>
    <mergeCell ref="B136:M136"/>
    <mergeCell ref="B137:M137"/>
    <mergeCell ref="B69:M69"/>
    <mergeCell ref="B61:M61"/>
    <mergeCell ref="B49:M49"/>
    <mergeCell ref="B111:M111"/>
    <mergeCell ref="B96:M96"/>
    <mergeCell ref="B88:M88"/>
    <mergeCell ref="B95:M95"/>
    <mergeCell ref="B81:M81"/>
    <mergeCell ref="B89:M89"/>
    <mergeCell ref="B77:M77"/>
    <mergeCell ref="B78:M78"/>
    <mergeCell ref="B87:M87"/>
    <mergeCell ref="B83:M83"/>
    <mergeCell ref="B84:M84"/>
    <mergeCell ref="B85:M85"/>
    <mergeCell ref="B86:M86"/>
    <mergeCell ref="B143:M143"/>
    <mergeCell ref="B144:M144"/>
    <mergeCell ref="B145:M145"/>
    <mergeCell ref="B102:M102"/>
    <mergeCell ref="B122:M122"/>
    <mergeCell ref="B127:M127"/>
    <mergeCell ref="B103:M103"/>
    <mergeCell ref="B104:M104"/>
    <mergeCell ref="B105:M105"/>
    <mergeCell ref="B106:M106"/>
    <mergeCell ref="B120:M120"/>
    <mergeCell ref="B121:M121"/>
    <mergeCell ref="B114:M114"/>
    <mergeCell ref="B116:M116"/>
    <mergeCell ref="B117:M117"/>
    <mergeCell ref="B115:M115"/>
    <mergeCell ref="B141:M141"/>
    <mergeCell ref="B128:M128"/>
    <mergeCell ref="B140:M140"/>
    <mergeCell ref="B129:M129"/>
    <mergeCell ref="B130:M130"/>
    <mergeCell ref="B139:M139"/>
    <mergeCell ref="B138:M138"/>
    <mergeCell ref="B131:M131"/>
  </mergeCells>
  <printOptions/>
  <pageMargins left="0.1968503937007874" right="0.1968503937007874" top="0.3937007874015748" bottom="0.1968503937007874" header="0.1968503937007874" footer="0.1968503937007874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Бухгалтер</cp:lastModifiedBy>
  <cp:lastPrinted>2017-02-10T04:48:43Z</cp:lastPrinted>
  <dcterms:created xsi:type="dcterms:W3CDTF">2014-12-05T11:12:35Z</dcterms:created>
  <dcterms:modified xsi:type="dcterms:W3CDTF">2017-02-16T05:30:02Z</dcterms:modified>
  <cp:category/>
  <cp:version/>
  <cp:contentType/>
  <cp:contentStatus/>
</cp:coreProperties>
</file>