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14B62854-F33A-4846-AD57-F3899A18DA5B}" xr6:coauthVersionLast="43" xr6:coauthVersionMax="43" xr10:uidLastSave="{00000000-0000-0000-0000-000000000000}"/>
  <bookViews>
    <workbookView xWindow="-120" yWindow="-120" windowWidth="29040" windowHeight="15840" activeTab="9" xr2:uid="{00000000-000D-0000-FFFF-FFFF00000000}"/>
  </bookViews>
  <sheets>
    <sheet name="СМУ" sheetId="1" r:id="rId1"/>
    <sheet name="икт" sheetId="7" r:id="rId2"/>
    <sheet name="БЛАГ" sheetId="12" r:id="rId3"/>
    <sheet name="ИМУЩ" sheetId="13" r:id="rId4"/>
    <sheet name="РЖК " sheetId="14" r:id="rId5"/>
    <sheet name="ГОЧС " sheetId="17" r:id="rId6"/>
    <sheet name="ОП " sheetId="18" r:id="rId7"/>
    <sheet name="СоцП" sheetId="19" r:id="rId8"/>
    <sheet name="ДФ" sheetId="3" r:id="rId9"/>
    <sheet name="отчет за 4 кв" sheetId="2" r:id="rId10"/>
  </sheets>
  <definedNames>
    <definedName name="_xlnm._FilterDatabase" localSheetId="9" hidden="1">'отчет за 4 кв'!$A$6:$G$55</definedName>
    <definedName name="_xlnm.Print_Area" localSheetId="5">'ГОЧС '!$A$1:$F$53</definedName>
  </definedNames>
  <calcPr calcId="181029"/>
</workbook>
</file>

<file path=xl/calcChain.xml><?xml version="1.0" encoding="utf-8"?>
<calcChain xmlns="http://schemas.openxmlformats.org/spreadsheetml/2006/main">
  <c r="G63" i="2" l="1"/>
  <c r="F63" i="2"/>
  <c r="F67" i="2" s="1"/>
  <c r="G67" i="2"/>
  <c r="F66" i="2"/>
  <c r="F37" i="2"/>
  <c r="E31" i="18"/>
  <c r="E32" i="18"/>
  <c r="E33" i="18"/>
  <c r="E30" i="18"/>
  <c r="D32" i="18"/>
  <c r="D33" i="18"/>
  <c r="D31" i="18"/>
  <c r="E45" i="17"/>
  <c r="D45" i="17"/>
  <c r="E35" i="17"/>
  <c r="D35" i="17"/>
  <c r="D34" i="17"/>
  <c r="E38" i="14"/>
  <c r="D38" i="14"/>
  <c r="E36" i="14"/>
  <c r="E33" i="14"/>
  <c r="D33" i="14"/>
  <c r="D36" i="14"/>
  <c r="E18" i="14"/>
  <c r="D18" i="14"/>
  <c r="E31" i="14"/>
  <c r="D31" i="14"/>
  <c r="D44" i="12"/>
  <c r="D40" i="12"/>
  <c r="E39" i="12"/>
  <c r="D39" i="12"/>
  <c r="E16" i="1"/>
  <c r="G66" i="2" l="1"/>
  <c r="G64" i="2"/>
  <c r="F64" i="2"/>
  <c r="E22" i="18"/>
  <c r="D22" i="18"/>
  <c r="E24" i="1"/>
  <c r="D24" i="1"/>
  <c r="G60" i="2" l="1"/>
  <c r="F60" i="2"/>
  <c r="D30" i="18"/>
  <c r="E29" i="18"/>
  <c r="E34" i="18" s="1"/>
  <c r="D29" i="18"/>
  <c r="E35" i="14"/>
  <c r="E37" i="14"/>
  <c r="E34" i="14"/>
  <c r="D35" i="14"/>
  <c r="D37" i="14"/>
  <c r="D34" i="14"/>
  <c r="D31" i="13"/>
  <c r="D28" i="13"/>
  <c r="D29" i="13"/>
  <c r="D30" i="13"/>
  <c r="D27" i="13"/>
  <c r="E28" i="13"/>
  <c r="E29" i="13"/>
  <c r="E31" i="13" s="1"/>
  <c r="E30" i="13"/>
  <c r="E27" i="13"/>
  <c r="E42" i="12"/>
  <c r="E44" i="12" s="1"/>
  <c r="D42" i="12"/>
  <c r="E29" i="12"/>
  <c r="D16" i="1"/>
  <c r="D41" i="12" l="1"/>
  <c r="E16" i="13" l="1"/>
  <c r="D29" i="12" l="1"/>
  <c r="E17" i="12" l="1"/>
  <c r="D17" i="12"/>
  <c r="E47" i="17" l="1"/>
  <c r="D47" i="17"/>
  <c r="E21" i="3" l="1"/>
  <c r="D21" i="3"/>
  <c r="E19" i="3"/>
  <c r="D19" i="3"/>
  <c r="F12" i="2"/>
  <c r="E25" i="19" l="1"/>
  <c r="E23" i="19"/>
  <c r="G12" i="2" l="1"/>
  <c r="E16" i="7"/>
  <c r="E40" i="12" l="1"/>
  <c r="D24" i="14" l="1"/>
  <c r="D25" i="14" s="1"/>
  <c r="E43" i="12" l="1"/>
  <c r="E41" i="12"/>
  <c r="D34" i="18"/>
  <c r="E18" i="3" l="1"/>
  <c r="D25" i="19"/>
  <c r="D23" i="19"/>
  <c r="E22" i="19"/>
  <c r="D22" i="19"/>
  <c r="E42" i="17"/>
  <c r="D42" i="17"/>
  <c r="E41" i="17"/>
  <c r="D41" i="17"/>
  <c r="E34" i="17"/>
  <c r="D29" i="17"/>
  <c r="D43" i="17"/>
  <c r="E43" i="17"/>
  <c r="D44" i="17"/>
  <c r="E44" i="17"/>
  <c r="D46" i="17"/>
  <c r="E46" i="17"/>
  <c r="D43" i="12"/>
  <c r="E17" i="18" l="1"/>
  <c r="E23" i="18" s="1"/>
  <c r="D21" i="1" l="1"/>
  <c r="E21" i="1"/>
  <c r="D23" i="1"/>
  <c r="D26" i="1" s="1"/>
  <c r="E23" i="1"/>
  <c r="E26" i="1" s="1"/>
  <c r="D25" i="1"/>
  <c r="E25" i="1"/>
  <c r="G54" i="2" l="1"/>
  <c r="E20" i="3"/>
  <c r="E22" i="3"/>
  <c r="D20" i="3"/>
  <c r="D22" i="3"/>
  <c r="E13" i="3" l="1"/>
  <c r="E23" i="3" s="1"/>
  <c r="D13" i="3"/>
  <c r="D18" i="3" l="1"/>
  <c r="D23" i="3" s="1"/>
  <c r="E54" i="2"/>
  <c r="F54" i="2"/>
  <c r="D54" i="2"/>
  <c r="G48" i="2" l="1"/>
  <c r="F48" i="2"/>
  <c r="E48" i="2"/>
  <c r="D48" i="2"/>
  <c r="G42" i="2"/>
  <c r="F42" i="2"/>
  <c r="E42" i="2"/>
  <c r="D42" i="2"/>
  <c r="E37" i="2"/>
  <c r="G37" i="2"/>
  <c r="D37" i="2"/>
  <c r="D30" i="2"/>
  <c r="E30" i="2"/>
  <c r="G30" i="2"/>
  <c r="E24" i="2"/>
  <c r="F24" i="2"/>
  <c r="G24" i="2"/>
  <c r="D24" i="2"/>
  <c r="E18" i="2"/>
  <c r="F18" i="2"/>
  <c r="G18" i="2"/>
  <c r="D18" i="2"/>
  <c r="E12" i="2"/>
  <c r="D12" i="2"/>
  <c r="G55" i="2" l="1"/>
  <c r="E55" i="2"/>
  <c r="D55" i="2"/>
  <c r="F30" i="2"/>
  <c r="F55" i="2" s="1"/>
  <c r="E26" i="19"/>
  <c r="D26" i="19"/>
  <c r="E24" i="19"/>
  <c r="D24" i="19"/>
  <c r="E17" i="19"/>
  <c r="E27" i="19" s="1"/>
  <c r="D17" i="19"/>
  <c r="D27" i="19" s="1"/>
  <c r="D17" i="18" l="1"/>
  <c r="D23" i="18" s="1"/>
  <c r="E22" i="17" l="1"/>
  <c r="E23" i="17" s="1"/>
  <c r="D22" i="17"/>
  <c r="D23" i="17" s="1"/>
  <c r="E17" i="17"/>
  <c r="D17" i="17"/>
  <c r="E24" i="14" l="1"/>
  <c r="E25" i="14" s="1"/>
  <c r="E26" i="13" l="1"/>
  <c r="D26" i="13"/>
  <c r="E21" i="13"/>
  <c r="D21" i="13"/>
  <c r="D16" i="13"/>
  <c r="E23" i="12" l="1"/>
  <c r="D23" i="12"/>
  <c r="E17" i="7" l="1"/>
  <c r="E18" i="7"/>
  <c r="E19" i="7"/>
  <c r="E21" i="7" s="1"/>
  <c r="E20" i="7"/>
  <c r="D18" i="7"/>
  <c r="D19" i="7"/>
  <c r="D21" i="7" s="1"/>
  <c r="D20" i="7"/>
  <c r="D17" i="7"/>
  <c r="D16" i="7"/>
</calcChain>
</file>

<file path=xl/sharedStrings.xml><?xml version="1.0" encoding="utf-8"?>
<sst xmlns="http://schemas.openxmlformats.org/spreadsheetml/2006/main" count="451" uniqueCount="117">
  <si>
    <t>№ п/п</t>
  </si>
  <si>
    <t>Наименование мероприятия программы</t>
  </si>
  <si>
    <t>Источники финансирования</t>
  </si>
  <si>
    <t>Бюджет автономного округа</t>
  </si>
  <si>
    <t>Бюджет района</t>
  </si>
  <si>
    <t>Бюджет поселения</t>
  </si>
  <si>
    <t>Внебюджетные источники</t>
  </si>
  <si>
    <t>Всего по программе 1</t>
  </si>
  <si>
    <t>Итого по мероприятию 1</t>
  </si>
  <si>
    <t>Итого по мероприятию 2</t>
  </si>
  <si>
    <t>Общий объем финансирования</t>
  </si>
  <si>
    <t>Фактически профинансировано по программе</t>
  </si>
  <si>
    <t>Кассовые расходы за отчетный период</t>
  </si>
  <si>
    <t>тыс.рублей</t>
  </si>
  <si>
    <t>Отчет</t>
  </si>
  <si>
    <t>о ходе реализации муниципальной программы</t>
  </si>
  <si>
    <t>1.</t>
  </si>
  <si>
    <t>2.</t>
  </si>
  <si>
    <t>Должностное лицо, ответственное</t>
  </si>
  <si>
    <t xml:space="preserve">                                                                           (должность)                    (Ф.И.О.)                            (подпись)</t>
  </si>
  <si>
    <t>Итого по мероприятию 3</t>
  </si>
  <si>
    <t>3.</t>
  </si>
  <si>
    <t>Итого по мероприятию 4</t>
  </si>
  <si>
    <t xml:space="preserve">Всего по программе </t>
  </si>
  <si>
    <t xml:space="preserve">Приобретение имущества в муниципальную собственность </t>
  </si>
  <si>
    <t>Итого по подпрограмме 1</t>
  </si>
  <si>
    <t>Итого по подпрограмме 2</t>
  </si>
  <si>
    <t>Итого по подпрограмме 3</t>
  </si>
  <si>
    <t xml:space="preserve"> </t>
  </si>
  <si>
    <t>Создание условий для деятельности народных дружин</t>
  </si>
  <si>
    <t>Реализация переданных государственных полномочий по государственной регистрации актов гражданского состояния</t>
  </si>
  <si>
    <t>Подпрограмма 1 «Профилактика правонарушений»</t>
  </si>
  <si>
    <t>1.1.</t>
  </si>
  <si>
    <t>1.2.</t>
  </si>
  <si>
    <t>2.1.</t>
  </si>
  <si>
    <t>3.1.</t>
  </si>
  <si>
    <t>Общий объем финансирования по программе</t>
  </si>
  <si>
    <t>ВСЕГО</t>
  </si>
  <si>
    <t>профинансировано</t>
  </si>
  <si>
    <t>Исполнение</t>
  </si>
  <si>
    <t>Федеральный бюджет</t>
  </si>
  <si>
    <t>Окружной бюджет</t>
  </si>
  <si>
    <t>Всего по программам</t>
  </si>
  <si>
    <t>Наименование муниципальной программы</t>
  </si>
  <si>
    <t>Бюджет сельских поселений</t>
  </si>
  <si>
    <t>Информация по финансированию и кассовому исполнению муниципальных программ</t>
  </si>
  <si>
    <t xml:space="preserve">                                                                    (должность)                    (Ф.И.О.)                      (подпись)</t>
  </si>
  <si>
    <t>Сохранность автомобильных дорог общего пользования местного значения</t>
  </si>
  <si>
    <t>Обеспечение выполнения полномочий и функций администрации сельского поселения Хулимсунт и подведомственных учреждений</t>
  </si>
  <si>
    <t>Повышение профессионального уровня муниципальных служащих</t>
  </si>
  <si>
    <t>Обеспечение условий для выполнения функций, возложенных на администрацию сельского поселения Хулимсунт</t>
  </si>
  <si>
    <t>Благоустройство сельского поселения</t>
  </si>
  <si>
    <t>Управление и распоряжение муниципальным имуществом и земельными ресурсами в сельском поселении Хулимсунт</t>
  </si>
  <si>
    <t>Страхование муниципального имущества от случайных и непредвиденных событий</t>
  </si>
  <si>
    <t>Управление  и содержание общего имущества многоквартирных домов</t>
  </si>
  <si>
    <t>Подготовка систем коммунальной инфраструктуры к осенне-зимнему периоду</t>
  </si>
  <si>
    <t>Подпрограмма 2 "Содействие проведению капитального ремонта многоквартирных домов"</t>
  </si>
  <si>
    <t>Организация пропаганды и обучение населения в области гражданской обороны и чрезвычайных ситуаций</t>
  </si>
  <si>
    <t>Создание и содержание материальных ресурсов (запасов) для предупреждения и ликвидации чрезвычайных ситуаций</t>
  </si>
  <si>
    <t>Подпрограмма 1. «Организация и обеспечение мероприятий в сфере гражданской обороны, защиты населения и территории от чрезвычайных ситуаций»</t>
  </si>
  <si>
    <t>Подпрограмма 2. «Укрепление пожарной безопасности»</t>
  </si>
  <si>
    <t>Содержание и обновление защитных минерализованных противопожарных полос</t>
  </si>
  <si>
    <t>Обеспечение мер пожарной безопасности</t>
  </si>
  <si>
    <t>Подпрограмма 3. "Обеспечение исполнения полномочий администрации сельского поселения Хулимсунт и подведомственных учреждений»</t>
  </si>
  <si>
    <t>Обеспечение выполнения полномочий и функций администрации сельского посления Хулимсунт и подведомственных учреждений</t>
  </si>
  <si>
    <t>Подпрограмма 2 «Профилактика незаконного оборота и потребления наркотических средств и психотропных веществ в сельском поселении Хулимсунт»</t>
  </si>
  <si>
    <t xml:space="preserve">Проведение информационной антинаркотической политики </t>
  </si>
  <si>
    <t>Содействие улучшению положения на рынке труда не занятых трудовой деятельностью и безработных граждан</t>
  </si>
  <si>
    <t>Организация трудоустройства несовершеннолетних граждан</t>
  </si>
  <si>
    <t>Подпрограмма 1  "Содействие трудоустройству граждан"</t>
  </si>
  <si>
    <t>Строительство, реконструкция и капитальный ремонт автомобильных дорог общего пользования местного значения</t>
  </si>
  <si>
    <t>сельского поселения Хулимсунт</t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</si>
  <si>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 xml:space="preserve">Главный специалист 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</si>
  <si>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r>
      <t>за составление формы                        Г</t>
    </r>
    <r>
      <rPr>
        <u/>
        <sz val="12"/>
        <color theme="1"/>
        <rFont val="Times New Roman"/>
        <family val="1"/>
        <charset val="204"/>
      </rPr>
      <t>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</si>
  <si>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</si>
  <si>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r>
      <t>за составление формы                      _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>_             _____________          _________________</t>
    </r>
  </si>
  <si>
    <r>
      <t>за составление формы                       Г</t>
    </r>
    <r>
      <rPr>
        <u/>
        <sz val="12"/>
        <color theme="1"/>
        <rFont val="Times New Roman"/>
        <family val="1"/>
        <charset val="204"/>
      </rPr>
      <t>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</si>
  <si>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Главный спецалист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</si>
  <si>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 xml:space="preserve">Совершенствование муниципального управления сельского поселения Хулимсунт </t>
  </si>
  <si>
    <t xml:space="preserve">Информационное общество сельского поселения Хулимсунт </t>
  </si>
  <si>
    <t xml:space="preserve">Благоустройство территории сельского поселения Хулимсунт </t>
  </si>
  <si>
    <t xml:space="preserve">Управление муниципальным имуществом в сельском поселении Хулимсунт </t>
  </si>
  <si>
    <t xml:space="preserve">Развитие жилищно-коммунального комплекса и повышение энергетической эффективности в сельском поселении Хулимсунт </t>
  </si>
  <si>
    <t>Содействие занятости населения на территории сельского поселения Хулимсунт</t>
  </si>
  <si>
    <t xml:space="preserve">Развитие транспортной системы   сельского поселения Хулимсунт </t>
  </si>
  <si>
    <t>Совершенствование муниципального управления сельского поселения Хулимсунт</t>
  </si>
  <si>
    <t>Информационное общество сельского поселения Хулимсунт</t>
  </si>
  <si>
    <t xml:space="preserve">Управление муниципальным имуществом в сельском поселении Хулимсунт 
</t>
  </si>
  <si>
    <t xml:space="preserve">Развитие жилищно-коммунального комплекса и повышение энергетической эффективности в сельском поселении Хулимсунт 
</t>
  </si>
  <si>
    <t xml:space="preserve">Защита населения и территорий от чрезвычайных ситуаций, обеспечение пожарной безопасности в сельском поселении Хулимсунт </t>
  </si>
  <si>
    <t>Обеспечение прав и законных интересов населения сельского поселения Хулимсунт в отдельных сферах жизнедеятельности</t>
  </si>
  <si>
    <t xml:space="preserve">Содействие занятости населения на территории сельского поселения Хулимсунт </t>
  </si>
  <si>
    <t xml:space="preserve">Развитие транспортной системы сельского поселения Хулимсунт  </t>
  </si>
  <si>
    <t>Подпрограмма 1 «Обеспечение санитарного благополучия на территории сельского поселения»</t>
  </si>
  <si>
    <t>Подпрограмма 2  «Создание новых и обустройство существующих, хозяйственных детских спортивных площадок»</t>
  </si>
  <si>
    <t>Подпрограмма 3  «Создание и очистка внутрипоселковых дорог"</t>
  </si>
  <si>
    <t>Подпрограмма 4 "Благоустройство"</t>
  </si>
  <si>
    <t>4.1.</t>
  </si>
  <si>
    <t>4.2.</t>
  </si>
  <si>
    <t>Организация деятельности по обращению с ТКО</t>
  </si>
  <si>
    <t>Подпрограмма 1 "Создание условий для обеспечения качественными коммунальными услугами"</t>
  </si>
  <si>
    <t>2.2.</t>
  </si>
  <si>
    <t>ИТОГО</t>
  </si>
  <si>
    <t xml:space="preserve">Остатки средств предыдущих периодов </t>
  </si>
  <si>
    <t>Итого по мероприятию 1.1.</t>
  </si>
  <si>
    <t>Итого по мероприятию1.2.</t>
  </si>
  <si>
    <t>Должностное лицо, ответственное за состовление формы</t>
  </si>
  <si>
    <t>с 01 января 2023 года по 31 декабря 2023 года</t>
  </si>
  <si>
    <t>Ответственный исполнитель: Денисова К.А.</t>
  </si>
  <si>
    <t xml:space="preserve">                                                             (должность)                    (Ф.И.О.)                            (подпись)</t>
  </si>
  <si>
    <t>Разработка, утверждение, актуализация схем, систем коммунальной инфраструктуры</t>
  </si>
  <si>
    <t xml:space="preserve">Попрограмма 3 "Обеспечение реализации муниципальной программы" </t>
  </si>
  <si>
    <t xml:space="preserve">                                                                       (должность)                    (Ф.И.О.)                            (подпись)</t>
  </si>
  <si>
    <t xml:space="preserve">                                                                                          (должность)                    (Ф.И.О.)                      (подпись)</t>
  </si>
  <si>
    <t>с 01 января 2023 по 31 декабря 2023 год</t>
  </si>
  <si>
    <t>Гл.специалист по бюджетному планированию</t>
  </si>
  <si>
    <t>на 31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</si>
</sst>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_ ;\-#,##0.0\ "/>
    <numFmt numFmtId="166" formatCode="#,##0.0"/>
    <numFmt numFmtId="167" formatCode="0.0_ ;\-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24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justify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justify" vertical="center" wrapText="1"/>
    </xf>
    <xf numFmtId="0" fontId="2" fillId="2" borderId="21" xfId="0" applyFont="1" applyFill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1" applyFont="1" applyBorder="1" applyAlignment="1">
      <alignment vertical="center" wrapText="1"/>
    </xf>
    <xf numFmtId="0" fontId="2" fillId="3" borderId="19" xfId="0" applyFont="1" applyFill="1" applyBorder="1" applyAlignment="1">
      <alignment horizontal="justify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2" fillId="2" borderId="18" xfId="0" applyFont="1" applyFill="1" applyBorder="1" applyAlignment="1">
      <alignment horizontal="justify" vertical="center" wrapText="1"/>
    </xf>
    <xf numFmtId="14" fontId="0" fillId="0" borderId="0" xfId="0" applyNumberFormat="1"/>
    <xf numFmtId="14" fontId="4" fillId="0" borderId="0" xfId="0" applyNumberFormat="1" applyFont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5" fillId="2" borderId="23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66" fontId="4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6" fontId="6" fillId="0" borderId="1" xfId="1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165" fontId="2" fillId="0" borderId="4" xfId="1" applyNumberFormat="1" applyFont="1" applyBorder="1" applyAlignment="1">
      <alignment vertical="center" wrapText="1"/>
    </xf>
    <xf numFmtId="165" fontId="2" fillId="0" borderId="1" xfId="1" applyNumberFormat="1" applyFont="1" applyBorder="1" applyAlignment="1"/>
    <xf numFmtId="165" fontId="5" fillId="0" borderId="1" xfId="1" applyNumberFormat="1" applyFont="1" applyBorder="1" applyAlignment="1">
      <alignment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2" fillId="0" borderId="23" xfId="0" applyNumberFormat="1" applyFont="1" applyBorder="1" applyAlignment="1">
      <alignment horizontal="center" vertical="center" wrapText="1"/>
    </xf>
    <xf numFmtId="166" fontId="2" fillId="0" borderId="17" xfId="0" applyNumberFormat="1" applyFont="1" applyBorder="1" applyAlignment="1">
      <alignment horizontal="center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166" fontId="5" fillId="2" borderId="17" xfId="0" applyNumberFormat="1" applyFont="1" applyFill="1" applyBorder="1" applyAlignment="1">
      <alignment horizontal="center" vertical="center" wrapText="1"/>
    </xf>
    <xf numFmtId="166" fontId="2" fillId="0" borderId="5" xfId="1" applyNumberFormat="1" applyFont="1" applyBorder="1" applyAlignment="1">
      <alignment horizontal="center" vertical="center" wrapText="1"/>
    </xf>
    <xf numFmtId="166" fontId="2" fillId="0" borderId="25" xfId="1" applyNumberFormat="1" applyFont="1" applyBorder="1" applyAlignment="1">
      <alignment horizontal="center" vertical="center" wrapText="1"/>
    </xf>
    <xf numFmtId="166" fontId="2" fillId="0" borderId="23" xfId="0" applyNumberFormat="1" applyFont="1" applyFill="1" applyBorder="1" applyAlignment="1">
      <alignment horizontal="center" vertical="center" wrapText="1"/>
    </xf>
    <xf numFmtId="166" fontId="2" fillId="0" borderId="17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justify" vertical="center" wrapText="1"/>
    </xf>
    <xf numFmtId="166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 wrapText="1"/>
    </xf>
    <xf numFmtId="166" fontId="4" fillId="0" borderId="1" xfId="1" applyNumberFormat="1" applyFont="1" applyBorder="1" applyAlignment="1">
      <alignment vertical="center" wrapText="1"/>
    </xf>
    <xf numFmtId="166" fontId="4" fillId="0" borderId="1" xfId="1" applyNumberFormat="1" applyFont="1" applyBorder="1" applyAlignment="1"/>
    <xf numFmtId="166" fontId="5" fillId="0" borderId="1" xfId="1" applyNumberFormat="1" applyFont="1" applyBorder="1" applyAlignment="1">
      <alignment vertical="center" wrapText="1"/>
    </xf>
    <xf numFmtId="166" fontId="6" fillId="0" borderId="5" xfId="0" applyNumberFormat="1" applyFont="1" applyBorder="1"/>
    <xf numFmtId="166" fontId="4" fillId="0" borderId="13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 vertical="center" wrapText="1"/>
    </xf>
    <xf numFmtId="166" fontId="11" fillId="0" borderId="0" xfId="0" applyNumberFormat="1" applyFont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 wrapText="1"/>
    </xf>
    <xf numFmtId="166" fontId="6" fillId="0" borderId="0" xfId="0" applyNumberFormat="1" applyFont="1"/>
    <xf numFmtId="166" fontId="4" fillId="0" borderId="14" xfId="0" applyNumberFormat="1" applyFont="1" applyBorder="1" applyAlignment="1">
      <alignment horizontal="center" vertical="center" wrapText="1"/>
    </xf>
    <xf numFmtId="166" fontId="4" fillId="0" borderId="14" xfId="1" applyNumberFormat="1" applyFont="1" applyBorder="1" applyAlignment="1">
      <alignment vertical="center" wrapText="1"/>
    </xf>
    <xf numFmtId="166" fontId="4" fillId="0" borderId="12" xfId="1" applyNumberFormat="1" applyFont="1" applyBorder="1" applyAlignment="1">
      <alignment vertical="center" wrapText="1"/>
    </xf>
    <xf numFmtId="166" fontId="4" fillId="0" borderId="4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7" fontId="2" fillId="0" borderId="1" xfId="1" applyNumberFormat="1" applyFont="1" applyBorder="1" applyAlignment="1">
      <alignment vertical="center" wrapText="1"/>
    </xf>
    <xf numFmtId="167" fontId="2" fillId="0" borderId="1" xfId="1" applyNumberFormat="1" applyFont="1" applyBorder="1" applyAlignment="1">
      <alignment horizontal="right"/>
    </xf>
    <xf numFmtId="167" fontId="5" fillId="0" borderId="1" xfId="1" applyNumberFormat="1" applyFont="1" applyBorder="1" applyAlignment="1">
      <alignment vertical="center" wrapText="1"/>
    </xf>
    <xf numFmtId="165" fontId="2" fillId="0" borderId="4" xfId="1" applyNumberFormat="1" applyFont="1" applyBorder="1" applyAlignment="1">
      <alignment wrapText="1"/>
    </xf>
    <xf numFmtId="165" fontId="2" fillId="0" borderId="1" xfId="1" applyNumberFormat="1" applyFont="1" applyBorder="1" applyAlignment="1">
      <alignment wrapText="1"/>
    </xf>
    <xf numFmtId="165" fontId="2" fillId="0" borderId="1" xfId="1" applyNumberFormat="1" applyFont="1" applyBorder="1" applyAlignment="1">
      <alignment horizontal="right"/>
    </xf>
    <xf numFmtId="165" fontId="5" fillId="0" borderId="2" xfId="1" applyNumberFormat="1" applyFont="1" applyBorder="1" applyAlignment="1">
      <alignment vertical="center" wrapText="1"/>
    </xf>
    <xf numFmtId="165" fontId="5" fillId="0" borderId="13" xfId="1" applyNumberFormat="1" applyFont="1" applyBorder="1" applyAlignment="1">
      <alignment vertical="center" wrapText="1"/>
    </xf>
    <xf numFmtId="165" fontId="5" fillId="0" borderId="6" xfId="1" applyNumberFormat="1" applyFont="1" applyBorder="1" applyAlignment="1">
      <alignment wrapText="1"/>
    </xf>
    <xf numFmtId="165" fontId="5" fillId="0" borderId="1" xfId="1" applyNumberFormat="1" applyFont="1" applyBorder="1" applyAlignment="1">
      <alignment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/>
    </xf>
    <xf numFmtId="166" fontId="2" fillId="0" borderId="1" xfId="1" applyNumberFormat="1" applyFont="1" applyBorder="1" applyAlignment="1"/>
    <xf numFmtId="166" fontId="5" fillId="0" borderId="1" xfId="0" applyNumberFormat="1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166" fontId="2" fillId="0" borderId="21" xfId="0" applyNumberFormat="1" applyFont="1" applyBorder="1" applyAlignment="1">
      <alignment horizontal="center" vertical="center" wrapText="1"/>
    </xf>
    <xf numFmtId="166" fontId="5" fillId="2" borderId="21" xfId="0" applyNumberFormat="1" applyFont="1" applyFill="1" applyBorder="1" applyAlignment="1">
      <alignment horizontal="center" vertical="center" wrapText="1"/>
    </xf>
    <xf numFmtId="166" fontId="2" fillId="0" borderId="2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 wrapText="1"/>
    </xf>
    <xf numFmtId="166" fontId="6" fillId="0" borderId="11" xfId="0" applyNumberFormat="1" applyFont="1" applyBorder="1" applyAlignment="1">
      <alignment horizontal="center" vertical="center" wrapText="1"/>
    </xf>
    <xf numFmtId="166" fontId="6" fillId="0" borderId="12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left" vertical="center" wrapText="1"/>
    </xf>
    <xf numFmtId="166" fontId="4" fillId="0" borderId="13" xfId="0" applyNumberFormat="1" applyFont="1" applyBorder="1" applyAlignment="1">
      <alignment horizontal="left" vertical="center" wrapText="1"/>
    </xf>
    <xf numFmtId="166" fontId="4" fillId="0" borderId="6" xfId="0" applyNumberFormat="1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4" fillId="0" borderId="28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166" fontId="4" fillId="0" borderId="14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66" fontId="5" fillId="0" borderId="5" xfId="0" applyNumberFormat="1" applyFont="1" applyBorder="1" applyAlignment="1">
      <alignment horizontal="left" vertical="center" wrapText="1"/>
    </xf>
    <xf numFmtId="166" fontId="5" fillId="0" borderId="13" xfId="0" applyNumberFormat="1" applyFont="1" applyBorder="1" applyAlignment="1">
      <alignment horizontal="left" vertical="center" wrapText="1"/>
    </xf>
    <xf numFmtId="166" fontId="5" fillId="0" borderId="6" xfId="0" applyNumberFormat="1" applyFont="1" applyBorder="1" applyAlignment="1">
      <alignment horizontal="left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166" fontId="5" fillId="0" borderId="9" xfId="0" applyNumberFormat="1" applyFont="1" applyBorder="1" applyAlignment="1">
      <alignment horizontal="center" vertical="center" wrapText="1"/>
    </xf>
    <xf numFmtId="166" fontId="5" fillId="0" borderId="10" xfId="0" applyNumberFormat="1" applyFont="1" applyBorder="1" applyAlignment="1">
      <alignment horizontal="center" vertical="center" wrapText="1"/>
    </xf>
    <xf numFmtId="166" fontId="5" fillId="0" borderId="11" xfId="0" applyNumberFormat="1" applyFont="1" applyBorder="1" applyAlignment="1">
      <alignment horizontal="center" vertical="center" wrapText="1"/>
    </xf>
    <xf numFmtId="166" fontId="5" fillId="0" borderId="1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23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5" xfId="0" applyFont="1" applyBorder="1"/>
    <xf numFmtId="164" fontId="2" fillId="0" borderId="12" xfId="1" applyFont="1" applyBorder="1" applyAlignment="1">
      <alignment wrapText="1"/>
    </xf>
    <xf numFmtId="164" fontId="2" fillId="0" borderId="1" xfId="1" applyFont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5" fillId="0" borderId="22" xfId="0" applyFont="1" applyBorder="1"/>
    <xf numFmtId="0" fontId="4" fillId="0" borderId="0" xfId="0" applyFont="1" applyAlignment="1">
      <alignment horizontal="left" wrapText="1"/>
    </xf>
    <xf numFmtId="166" fontId="5" fillId="0" borderId="24" xfId="0" applyNumberFormat="1" applyFont="1" applyBorder="1" applyAlignment="1">
      <alignment horizontal="center" vertical="center"/>
    </xf>
    <xf numFmtId="166" fontId="5" fillId="0" borderId="21" xfId="0" applyNumberFormat="1" applyFont="1" applyBorder="1" applyAlignment="1">
      <alignment horizontal="center" vertical="center" wrapText="1"/>
    </xf>
    <xf numFmtId="166" fontId="5" fillId="0" borderId="23" xfId="0" applyNumberFormat="1" applyFont="1" applyBorder="1" applyAlignment="1">
      <alignment horizontal="center" vertical="center" wrapText="1"/>
    </xf>
    <xf numFmtId="166" fontId="5" fillId="0" borderId="21" xfId="0" applyNumberFormat="1" applyFont="1" applyFill="1" applyBorder="1" applyAlignment="1">
      <alignment horizontal="center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166" fontId="5" fillId="0" borderId="17" xfId="0" applyNumberFormat="1" applyFont="1" applyFill="1" applyBorder="1" applyAlignment="1">
      <alignment horizontal="center" vertical="center" wrapText="1"/>
    </xf>
    <xf numFmtId="166" fontId="5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2" xr:uid="{CCF80B2E-043D-485B-A071-25C34B79AE61}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32"/>
  <sheetViews>
    <sheetView workbookViewId="0">
      <selection activeCell="B7" sqref="B7:E7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126" t="s">
        <v>14</v>
      </c>
      <c r="C3" s="126"/>
      <c r="D3" s="126"/>
      <c r="E3" s="126"/>
    </row>
    <row r="4" spans="1:5" x14ac:dyDescent="0.25">
      <c r="B4" s="127" t="s">
        <v>15</v>
      </c>
      <c r="C4" s="127"/>
      <c r="D4" s="127"/>
      <c r="E4" s="127"/>
    </row>
    <row r="6" spans="1:5" x14ac:dyDescent="0.25">
      <c r="B6" s="136" t="s">
        <v>85</v>
      </c>
      <c r="C6" s="136"/>
      <c r="D6" s="136"/>
      <c r="E6" s="136"/>
    </row>
    <row r="7" spans="1:5" x14ac:dyDescent="0.25">
      <c r="B7" s="127" t="s">
        <v>108</v>
      </c>
      <c r="C7" s="127"/>
      <c r="D7" s="127"/>
      <c r="E7" s="127"/>
    </row>
    <row r="8" spans="1:5" x14ac:dyDescent="0.25">
      <c r="B8" s="4"/>
      <c r="C8" s="4"/>
      <c r="D8" s="4"/>
      <c r="E8" s="5"/>
    </row>
    <row r="9" spans="1:5" x14ac:dyDescent="0.25">
      <c r="E9" s="60" t="s">
        <v>13</v>
      </c>
    </row>
    <row r="10" spans="1:5" ht="42.75" customHeight="1" x14ac:dyDescent="0.25">
      <c r="A10" s="2" t="s">
        <v>0</v>
      </c>
      <c r="B10" s="2" t="s">
        <v>1</v>
      </c>
      <c r="C10" s="2" t="s">
        <v>2</v>
      </c>
      <c r="D10" s="2" t="s">
        <v>11</v>
      </c>
      <c r="E10" s="1" t="s">
        <v>12</v>
      </c>
    </row>
    <row r="11" spans="1:5" x14ac:dyDescent="0.25">
      <c r="A11" s="2">
        <v>1</v>
      </c>
      <c r="B11" s="2">
        <v>2</v>
      </c>
      <c r="C11" s="2">
        <v>3</v>
      </c>
      <c r="D11" s="2">
        <v>4</v>
      </c>
      <c r="E11" s="7">
        <v>5</v>
      </c>
    </row>
    <row r="12" spans="1:5" ht="38.25" customHeight="1" x14ac:dyDescent="0.25">
      <c r="A12" s="137" t="s">
        <v>16</v>
      </c>
      <c r="B12" s="138" t="s">
        <v>48</v>
      </c>
      <c r="C12" s="2" t="s">
        <v>3</v>
      </c>
      <c r="D12" s="87">
        <v>0</v>
      </c>
      <c r="E12" s="87">
        <v>0</v>
      </c>
    </row>
    <row r="13" spans="1:5" x14ac:dyDescent="0.25">
      <c r="A13" s="137"/>
      <c r="B13" s="139"/>
      <c r="C13" s="2" t="s">
        <v>4</v>
      </c>
      <c r="D13" s="88">
        <v>245.4</v>
      </c>
      <c r="E13" s="88">
        <v>245.4</v>
      </c>
    </row>
    <row r="14" spans="1:5" x14ac:dyDescent="0.25">
      <c r="A14" s="137"/>
      <c r="B14" s="139"/>
      <c r="C14" s="2" t="s">
        <v>5</v>
      </c>
      <c r="D14" s="61">
        <v>33492.400000000001</v>
      </c>
      <c r="E14" s="89">
        <v>31977.200000000001</v>
      </c>
    </row>
    <row r="15" spans="1:5" ht="25.5" x14ac:dyDescent="0.25">
      <c r="A15" s="137"/>
      <c r="B15" s="140"/>
      <c r="C15" s="2" t="s">
        <v>6</v>
      </c>
      <c r="D15" s="87">
        <v>0</v>
      </c>
      <c r="E15" s="87">
        <v>0</v>
      </c>
    </row>
    <row r="16" spans="1:5" x14ac:dyDescent="0.25">
      <c r="A16" s="141" t="s">
        <v>8</v>
      </c>
      <c r="B16" s="142"/>
      <c r="C16" s="2"/>
      <c r="D16" s="61">
        <f>D13+D14</f>
        <v>33737.800000000003</v>
      </c>
      <c r="E16" s="88">
        <f>E14+E13</f>
        <v>32222.600000000002</v>
      </c>
    </row>
    <row r="17" spans="1:5" ht="25.5" x14ac:dyDescent="0.25">
      <c r="A17" s="137" t="s">
        <v>17</v>
      </c>
      <c r="B17" s="138" t="s">
        <v>49</v>
      </c>
      <c r="C17" s="2" t="s">
        <v>3</v>
      </c>
      <c r="D17" s="87">
        <v>0</v>
      </c>
      <c r="E17" s="87">
        <v>0</v>
      </c>
    </row>
    <row r="18" spans="1:5" x14ac:dyDescent="0.25">
      <c r="A18" s="137"/>
      <c r="B18" s="139"/>
      <c r="C18" s="2" t="s">
        <v>4</v>
      </c>
      <c r="D18" s="87">
        <v>0</v>
      </c>
      <c r="E18" s="87">
        <v>0</v>
      </c>
    </row>
    <row r="19" spans="1:5" x14ac:dyDescent="0.25">
      <c r="A19" s="137"/>
      <c r="B19" s="139"/>
      <c r="C19" s="2" t="s">
        <v>5</v>
      </c>
      <c r="D19" s="88">
        <v>103.1</v>
      </c>
      <c r="E19" s="89">
        <v>103.1</v>
      </c>
    </row>
    <row r="20" spans="1:5" ht="25.5" x14ac:dyDescent="0.25">
      <c r="A20" s="137"/>
      <c r="B20" s="140"/>
      <c r="C20" s="2" t="s">
        <v>6</v>
      </c>
      <c r="D20" s="87">
        <v>0</v>
      </c>
      <c r="E20" s="87">
        <v>0</v>
      </c>
    </row>
    <row r="21" spans="1:5" x14ac:dyDescent="0.25">
      <c r="A21" s="141" t="s">
        <v>9</v>
      </c>
      <c r="B21" s="142"/>
      <c r="C21" s="2"/>
      <c r="D21" s="88">
        <f>SUM(D17:D20)</f>
        <v>103.1</v>
      </c>
      <c r="E21" s="88">
        <f>SUM(E17:E20)</f>
        <v>103.1</v>
      </c>
    </row>
    <row r="22" spans="1:5" ht="25.5" x14ac:dyDescent="0.25">
      <c r="A22" s="128" t="s">
        <v>10</v>
      </c>
      <c r="B22" s="129"/>
      <c r="C22" s="3" t="s">
        <v>3</v>
      </c>
      <c r="D22" s="90">
        <v>0</v>
      </c>
      <c r="E22" s="90">
        <v>0</v>
      </c>
    </row>
    <row r="23" spans="1:5" x14ac:dyDescent="0.25">
      <c r="A23" s="130"/>
      <c r="B23" s="131"/>
      <c r="C23" s="3" t="s">
        <v>4</v>
      </c>
      <c r="D23" s="90">
        <f t="shared" ref="D23:E25" si="0">D13+D18</f>
        <v>245.4</v>
      </c>
      <c r="E23" s="90">
        <f t="shared" si="0"/>
        <v>245.4</v>
      </c>
    </row>
    <row r="24" spans="1:5" x14ac:dyDescent="0.25">
      <c r="A24" s="130"/>
      <c r="B24" s="131"/>
      <c r="C24" s="3" t="s">
        <v>5</v>
      </c>
      <c r="D24" s="90">
        <f>D14+D19</f>
        <v>33595.5</v>
      </c>
      <c r="E24" s="90">
        <f>E14+E19</f>
        <v>32080.3</v>
      </c>
    </row>
    <row r="25" spans="1:5" ht="25.5" x14ac:dyDescent="0.25">
      <c r="A25" s="132"/>
      <c r="B25" s="133"/>
      <c r="C25" s="3" t="s">
        <v>6</v>
      </c>
      <c r="D25" s="90">
        <f t="shared" si="0"/>
        <v>0</v>
      </c>
      <c r="E25" s="90">
        <f t="shared" si="0"/>
        <v>0</v>
      </c>
    </row>
    <row r="26" spans="1:5" ht="15" customHeight="1" x14ac:dyDescent="0.25">
      <c r="A26" s="134" t="s">
        <v>7</v>
      </c>
      <c r="B26" s="135"/>
      <c r="C26" s="3"/>
      <c r="D26" s="90">
        <f>SUM(D22:D25)</f>
        <v>33840.9</v>
      </c>
      <c r="E26" s="90">
        <f>SUM(E22:E25)</f>
        <v>32325.7</v>
      </c>
    </row>
    <row r="29" spans="1:5" ht="15.75" x14ac:dyDescent="0.25">
      <c r="A29" s="8" t="s">
        <v>18</v>
      </c>
    </row>
    <row r="30" spans="1:5" ht="15.75" x14ac:dyDescent="0.25">
      <c r="A30" s="8" t="s">
        <v>73</v>
      </c>
    </row>
    <row r="31" spans="1:5" x14ac:dyDescent="0.25">
      <c r="A31" s="9" t="s">
        <v>19</v>
      </c>
    </row>
    <row r="32" spans="1:5" x14ac:dyDescent="0.25">
      <c r="A32" s="9"/>
    </row>
  </sheetData>
  <mergeCells count="12">
    <mergeCell ref="B3:E3"/>
    <mergeCell ref="B4:E4"/>
    <mergeCell ref="A22:B25"/>
    <mergeCell ref="A26:B26"/>
    <mergeCell ref="B6:E6"/>
    <mergeCell ref="B7:E7"/>
    <mergeCell ref="A12:A15"/>
    <mergeCell ref="B12:B15"/>
    <mergeCell ref="B17:B20"/>
    <mergeCell ref="A16:B16"/>
    <mergeCell ref="A21:B21"/>
    <mergeCell ref="A17:A20"/>
  </mergeCells>
  <pageMargins left="0" right="0" top="0" bottom="0" header="0" footer="0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73"/>
  <sheetViews>
    <sheetView tabSelected="1" workbookViewId="0">
      <selection activeCell="J15" sqref="J15"/>
    </sheetView>
  </sheetViews>
  <sheetFormatPr defaultRowHeight="15" x14ac:dyDescent="0.25"/>
  <cols>
    <col min="2" max="2" width="47.5703125" customWidth="1"/>
    <col min="3" max="3" width="21.140625" customWidth="1"/>
    <col min="4" max="4" width="22.42578125" customWidth="1"/>
    <col min="5" max="5" width="19.85546875" customWidth="1"/>
    <col min="6" max="6" width="13.42578125" customWidth="1"/>
    <col min="7" max="7" width="16.5703125" customWidth="1"/>
  </cols>
  <sheetData>
    <row r="1" spans="1:7" ht="15.75" x14ac:dyDescent="0.25">
      <c r="B1" s="203" t="s">
        <v>45</v>
      </c>
      <c r="C1" s="203"/>
      <c r="D1" s="203"/>
      <c r="E1" s="203"/>
      <c r="F1" s="203"/>
      <c r="G1" s="203"/>
    </row>
    <row r="2" spans="1:7" ht="15.75" x14ac:dyDescent="0.25">
      <c r="B2" s="203" t="s">
        <v>71</v>
      </c>
      <c r="C2" s="203"/>
      <c r="D2" s="203"/>
      <c r="E2" s="203"/>
      <c r="F2" s="31"/>
      <c r="G2" s="31"/>
    </row>
    <row r="3" spans="1:7" ht="16.5" thickBot="1" x14ac:dyDescent="0.3">
      <c r="B3" s="204" t="s">
        <v>114</v>
      </c>
      <c r="C3" s="204"/>
      <c r="D3" s="204"/>
      <c r="E3" s="204"/>
      <c r="F3" s="204"/>
      <c r="G3" s="204"/>
    </row>
    <row r="4" spans="1:7" ht="38.25" customHeight="1" thickBot="1" x14ac:dyDescent="0.3">
      <c r="A4" s="212"/>
      <c r="B4" s="209" t="s">
        <v>43</v>
      </c>
      <c r="C4" s="209" t="s">
        <v>2</v>
      </c>
      <c r="D4" s="209" t="s">
        <v>103</v>
      </c>
      <c r="E4" s="216" t="s">
        <v>103</v>
      </c>
      <c r="F4" s="218" t="s">
        <v>116</v>
      </c>
      <c r="G4" s="219"/>
    </row>
    <row r="5" spans="1:7" ht="26.25" thickBot="1" x14ac:dyDescent="0.3">
      <c r="A5" s="213"/>
      <c r="B5" s="211"/>
      <c r="C5" s="211"/>
      <c r="D5" s="211"/>
      <c r="E5" s="217"/>
      <c r="F5" s="41" t="s">
        <v>38</v>
      </c>
      <c r="G5" s="44" t="s">
        <v>39</v>
      </c>
    </row>
    <row r="6" spans="1:7" ht="15.75" thickBot="1" x14ac:dyDescent="0.3">
      <c r="A6" s="49">
        <v>1</v>
      </c>
      <c r="B6" s="47">
        <v>2</v>
      </c>
      <c r="C6" s="23">
        <v>3</v>
      </c>
      <c r="D6" s="23">
        <v>4</v>
      </c>
      <c r="E6" s="23">
        <v>5</v>
      </c>
      <c r="F6" s="41">
        <v>6</v>
      </c>
      <c r="G6" s="47">
        <v>7</v>
      </c>
    </row>
    <row r="7" spans="1:7" ht="15.75" hidden="1" thickBot="1" x14ac:dyDescent="0.3">
      <c r="A7" s="214">
        <v>1</v>
      </c>
      <c r="B7" s="209" t="s">
        <v>78</v>
      </c>
      <c r="C7" s="24" t="s">
        <v>40</v>
      </c>
      <c r="D7" s="25">
        <v>0</v>
      </c>
      <c r="E7" s="25">
        <v>0</v>
      </c>
      <c r="F7" s="42">
        <v>0</v>
      </c>
      <c r="G7" s="45">
        <v>0</v>
      </c>
    </row>
    <row r="8" spans="1:7" ht="15.75" thickBot="1" x14ac:dyDescent="0.3">
      <c r="A8" s="205"/>
      <c r="B8" s="210"/>
      <c r="C8" s="24" t="s">
        <v>41</v>
      </c>
      <c r="D8" s="121">
        <v>0</v>
      </c>
      <c r="E8" s="121">
        <v>0</v>
      </c>
      <c r="F8" s="73">
        <v>0</v>
      </c>
      <c r="G8" s="74">
        <v>0</v>
      </c>
    </row>
    <row r="9" spans="1:7" ht="15.75" thickBot="1" x14ac:dyDescent="0.3">
      <c r="A9" s="205"/>
      <c r="B9" s="210"/>
      <c r="C9" s="24" t="s">
        <v>4</v>
      </c>
      <c r="D9" s="121">
        <v>0</v>
      </c>
      <c r="E9" s="121">
        <v>0</v>
      </c>
      <c r="F9" s="73">
        <v>245.4</v>
      </c>
      <c r="G9" s="74">
        <v>245.4</v>
      </c>
    </row>
    <row r="10" spans="1:7" ht="26.25" hidden="1" thickBot="1" x14ac:dyDescent="0.3">
      <c r="A10" s="205"/>
      <c r="B10" s="210"/>
      <c r="C10" s="24" t="s">
        <v>6</v>
      </c>
      <c r="D10" s="121">
        <v>0</v>
      </c>
      <c r="E10" s="121"/>
      <c r="F10" s="73"/>
      <c r="G10" s="74"/>
    </row>
    <row r="11" spans="1:7" ht="26.25" thickBot="1" x14ac:dyDescent="0.3">
      <c r="A11" s="205"/>
      <c r="B11" s="211"/>
      <c r="C11" s="24" t="s">
        <v>44</v>
      </c>
      <c r="D11" s="121">
        <v>0</v>
      </c>
      <c r="E11" s="121">
        <v>0</v>
      </c>
      <c r="F11" s="73">
        <v>33595.5</v>
      </c>
      <c r="G11" s="74">
        <v>32080.3</v>
      </c>
    </row>
    <row r="12" spans="1:7" ht="15.75" thickBot="1" x14ac:dyDescent="0.3">
      <c r="A12" s="206"/>
      <c r="B12" s="26"/>
      <c r="C12" s="27"/>
      <c r="D12" s="122">
        <f>SUM(D7:D11)</f>
        <v>0</v>
      </c>
      <c r="E12" s="122">
        <f>SUM(E7:E11)</f>
        <v>0</v>
      </c>
      <c r="F12" s="75">
        <f>SUM(F7:F11)</f>
        <v>33840.9</v>
      </c>
      <c r="G12" s="76">
        <f>SUM(G7:G11)</f>
        <v>32325.7</v>
      </c>
    </row>
    <row r="13" spans="1:7" ht="15.75" hidden="1" thickBot="1" x14ac:dyDescent="0.3">
      <c r="A13" s="214">
        <v>2</v>
      </c>
      <c r="B13" s="209" t="s">
        <v>79</v>
      </c>
      <c r="C13" s="24" t="s">
        <v>40</v>
      </c>
      <c r="D13" s="121">
        <v>0</v>
      </c>
      <c r="E13" s="121">
        <v>0</v>
      </c>
      <c r="F13" s="73">
        <v>0</v>
      </c>
      <c r="G13" s="74">
        <v>0</v>
      </c>
    </row>
    <row r="14" spans="1:7" ht="15.75" thickBot="1" x14ac:dyDescent="0.3">
      <c r="A14" s="205"/>
      <c r="B14" s="210"/>
      <c r="C14" s="24" t="s">
        <v>41</v>
      </c>
      <c r="D14" s="121">
        <v>0</v>
      </c>
      <c r="E14" s="121">
        <v>0</v>
      </c>
      <c r="F14" s="73">
        <v>0</v>
      </c>
      <c r="G14" s="74">
        <v>0</v>
      </c>
    </row>
    <row r="15" spans="1:7" ht="15.75" thickBot="1" x14ac:dyDescent="0.3">
      <c r="A15" s="205"/>
      <c r="B15" s="210"/>
      <c r="C15" s="24" t="s">
        <v>4</v>
      </c>
      <c r="D15" s="121">
        <v>0</v>
      </c>
      <c r="E15" s="121">
        <v>0</v>
      </c>
      <c r="F15" s="73">
        <v>0</v>
      </c>
      <c r="G15" s="74">
        <v>0</v>
      </c>
    </row>
    <row r="16" spans="1:7" ht="26.25" hidden="1" thickBot="1" x14ac:dyDescent="0.3">
      <c r="A16" s="205"/>
      <c r="B16" s="210"/>
      <c r="C16" s="24" t="s">
        <v>6</v>
      </c>
      <c r="D16" s="121">
        <v>0</v>
      </c>
      <c r="E16" s="121">
        <v>0</v>
      </c>
      <c r="F16" s="73"/>
      <c r="G16" s="74"/>
    </row>
    <row r="17" spans="1:7" ht="26.25" thickBot="1" x14ac:dyDescent="0.3">
      <c r="A17" s="205"/>
      <c r="B17" s="211"/>
      <c r="C17" s="24" t="s">
        <v>44</v>
      </c>
      <c r="D17" s="121">
        <v>0</v>
      </c>
      <c r="E17" s="121">
        <v>0</v>
      </c>
      <c r="F17" s="73">
        <v>1963</v>
      </c>
      <c r="G17" s="74">
        <v>1750.5</v>
      </c>
    </row>
    <row r="18" spans="1:7" ht="15.75" thickBot="1" x14ac:dyDescent="0.3">
      <c r="A18" s="206"/>
      <c r="B18" s="26"/>
      <c r="C18" s="27"/>
      <c r="D18" s="122">
        <f>SUM(D13:D17)</f>
        <v>0</v>
      </c>
      <c r="E18" s="122">
        <f>SUM(E13:E17)</f>
        <v>0</v>
      </c>
      <c r="F18" s="75">
        <f>SUM(F13:F17)</f>
        <v>1963</v>
      </c>
      <c r="G18" s="76">
        <f>SUM(G13:G17)</f>
        <v>1750.5</v>
      </c>
    </row>
    <row r="19" spans="1:7" ht="15.75" hidden="1" thickBot="1" x14ac:dyDescent="0.3">
      <c r="A19" s="214">
        <v>3</v>
      </c>
      <c r="B19" s="209" t="s">
        <v>80</v>
      </c>
      <c r="C19" s="24" t="s">
        <v>40</v>
      </c>
      <c r="D19" s="121">
        <v>0</v>
      </c>
      <c r="E19" s="121">
        <v>0</v>
      </c>
      <c r="F19" s="73">
        <v>0</v>
      </c>
      <c r="G19" s="74">
        <v>0</v>
      </c>
    </row>
    <row r="20" spans="1:7" ht="15.75" thickBot="1" x14ac:dyDescent="0.3">
      <c r="A20" s="205"/>
      <c r="B20" s="210"/>
      <c r="C20" s="24" t="s">
        <v>41</v>
      </c>
      <c r="D20" s="121">
        <v>0</v>
      </c>
      <c r="E20" s="121">
        <v>0</v>
      </c>
      <c r="F20" s="73">
        <v>18.7</v>
      </c>
      <c r="G20" s="74">
        <v>0</v>
      </c>
    </row>
    <row r="21" spans="1:7" ht="15.75" thickBot="1" x14ac:dyDescent="0.3">
      <c r="A21" s="205"/>
      <c r="B21" s="210"/>
      <c r="C21" s="24" t="s">
        <v>4</v>
      </c>
      <c r="D21" s="121">
        <v>0</v>
      </c>
      <c r="E21" s="121">
        <v>0</v>
      </c>
      <c r="F21" s="73">
        <v>0</v>
      </c>
      <c r="G21" s="74">
        <v>0</v>
      </c>
    </row>
    <row r="22" spans="1:7" ht="26.25" hidden="1" thickBot="1" x14ac:dyDescent="0.3">
      <c r="A22" s="205"/>
      <c r="B22" s="210"/>
      <c r="C22" s="24" t="s">
        <v>6</v>
      </c>
      <c r="D22" s="121"/>
      <c r="E22" s="121"/>
      <c r="F22" s="73"/>
      <c r="G22" s="74"/>
    </row>
    <row r="23" spans="1:7" ht="26.25" thickBot="1" x14ac:dyDescent="0.3">
      <c r="A23" s="205"/>
      <c r="B23" s="211"/>
      <c r="C23" s="24" t="s">
        <v>44</v>
      </c>
      <c r="D23" s="121">
        <v>0</v>
      </c>
      <c r="E23" s="121">
        <v>0</v>
      </c>
      <c r="F23" s="73">
        <v>4816.6000000000004</v>
      </c>
      <c r="G23" s="74">
        <v>4134.5</v>
      </c>
    </row>
    <row r="24" spans="1:7" ht="15.75" thickBot="1" x14ac:dyDescent="0.3">
      <c r="A24" s="206"/>
      <c r="B24" s="26"/>
      <c r="C24" s="27"/>
      <c r="D24" s="122">
        <f>SUM(D19:D23)</f>
        <v>0</v>
      </c>
      <c r="E24" s="122">
        <f>SUM(E19:E23)</f>
        <v>0</v>
      </c>
      <c r="F24" s="75">
        <f>SUM(F19:F23)</f>
        <v>4835.3</v>
      </c>
      <c r="G24" s="76">
        <f>SUM(G19:G23)</f>
        <v>4134.5</v>
      </c>
    </row>
    <row r="25" spans="1:7" ht="15.75" hidden="1" thickBot="1" x14ac:dyDescent="0.3">
      <c r="A25" s="214">
        <v>4</v>
      </c>
      <c r="B25" s="209" t="s">
        <v>81</v>
      </c>
      <c r="C25" s="24" t="s">
        <v>40</v>
      </c>
      <c r="D25" s="121">
        <v>0</v>
      </c>
      <c r="E25" s="121">
        <v>0</v>
      </c>
      <c r="F25" s="73">
        <v>0</v>
      </c>
      <c r="G25" s="74">
        <v>0</v>
      </c>
    </row>
    <row r="26" spans="1:7" ht="15.75" thickBot="1" x14ac:dyDescent="0.3">
      <c r="A26" s="205"/>
      <c r="B26" s="210"/>
      <c r="C26" s="24" t="s">
        <v>41</v>
      </c>
      <c r="D26" s="121">
        <v>0</v>
      </c>
      <c r="E26" s="121">
        <v>0</v>
      </c>
      <c r="F26" s="73">
        <v>0</v>
      </c>
      <c r="G26" s="74">
        <v>0</v>
      </c>
    </row>
    <row r="27" spans="1:7" ht="15.75" thickBot="1" x14ac:dyDescent="0.3">
      <c r="A27" s="205"/>
      <c r="B27" s="210"/>
      <c r="C27" s="24" t="s">
        <v>4</v>
      </c>
      <c r="D27" s="121">
        <v>0</v>
      </c>
      <c r="E27" s="121">
        <v>0</v>
      </c>
      <c r="F27" s="73">
        <v>0</v>
      </c>
      <c r="G27" s="74">
        <v>0</v>
      </c>
    </row>
    <row r="28" spans="1:7" ht="26.25" hidden="1" thickBot="1" x14ac:dyDescent="0.3">
      <c r="A28" s="205"/>
      <c r="B28" s="210"/>
      <c r="C28" s="24" t="s">
        <v>6</v>
      </c>
      <c r="D28" s="121"/>
      <c r="E28" s="121"/>
      <c r="F28" s="73"/>
      <c r="G28" s="74"/>
    </row>
    <row r="29" spans="1:7" ht="26.25" thickBot="1" x14ac:dyDescent="0.3">
      <c r="A29" s="205"/>
      <c r="B29" s="211"/>
      <c r="C29" s="24" t="s">
        <v>44</v>
      </c>
      <c r="D29" s="121">
        <v>0</v>
      </c>
      <c r="E29" s="121">
        <v>0</v>
      </c>
      <c r="F29" s="77">
        <v>8705.7000000000007</v>
      </c>
      <c r="G29" s="78">
        <v>4642.8</v>
      </c>
    </row>
    <row r="30" spans="1:7" ht="15.75" thickBot="1" x14ac:dyDescent="0.3">
      <c r="A30" s="215"/>
      <c r="B30" s="26"/>
      <c r="C30" s="27"/>
      <c r="D30" s="122">
        <f>SUM(D25:D29)</f>
        <v>0</v>
      </c>
      <c r="E30" s="122">
        <f>SUM(E25:E29)</f>
        <v>0</v>
      </c>
      <c r="F30" s="75">
        <f>SUM(F25:F29)</f>
        <v>8705.7000000000007</v>
      </c>
      <c r="G30" s="76">
        <f>SUM(G25:G29)</f>
        <v>4642.8</v>
      </c>
    </row>
    <row r="31" spans="1:7" ht="15.75" hidden="1" thickBot="1" x14ac:dyDescent="0.3">
      <c r="A31" s="205">
        <v>5</v>
      </c>
      <c r="B31" s="220" t="s">
        <v>82</v>
      </c>
      <c r="C31" s="24" t="s">
        <v>40</v>
      </c>
      <c r="D31" s="121">
        <v>0</v>
      </c>
      <c r="E31" s="121">
        <v>0</v>
      </c>
      <c r="F31" s="73">
        <v>0</v>
      </c>
      <c r="G31" s="74">
        <v>0</v>
      </c>
    </row>
    <row r="32" spans="1:7" ht="15.75" thickBot="1" x14ac:dyDescent="0.3">
      <c r="A32" s="205"/>
      <c r="B32" s="207"/>
      <c r="C32" s="24" t="s">
        <v>40</v>
      </c>
      <c r="D32" s="121">
        <v>0</v>
      </c>
      <c r="E32" s="121">
        <v>0</v>
      </c>
      <c r="F32" s="73">
        <v>1729</v>
      </c>
      <c r="G32" s="74">
        <v>1729</v>
      </c>
    </row>
    <row r="33" spans="1:7" ht="15.75" thickBot="1" x14ac:dyDescent="0.3">
      <c r="A33" s="205"/>
      <c r="B33" s="207"/>
      <c r="C33" s="24" t="s">
        <v>41</v>
      </c>
      <c r="D33" s="121">
        <v>0</v>
      </c>
      <c r="E33" s="121">
        <v>0</v>
      </c>
      <c r="F33" s="73">
        <v>3282.4</v>
      </c>
      <c r="G33" s="74">
        <v>3281.2</v>
      </c>
    </row>
    <row r="34" spans="1:7" ht="15.75" thickBot="1" x14ac:dyDescent="0.3">
      <c r="A34" s="205"/>
      <c r="B34" s="207"/>
      <c r="C34" s="24" t="s">
        <v>4</v>
      </c>
      <c r="D34" s="121">
        <v>0</v>
      </c>
      <c r="E34" s="121">
        <v>0</v>
      </c>
      <c r="F34" s="73">
        <v>0</v>
      </c>
      <c r="G34" s="74">
        <v>0</v>
      </c>
    </row>
    <row r="35" spans="1:7" ht="26.25" hidden="1" thickBot="1" x14ac:dyDescent="0.3">
      <c r="A35" s="205"/>
      <c r="B35" s="207"/>
      <c r="C35" s="24" t="s">
        <v>6</v>
      </c>
      <c r="D35" s="121"/>
      <c r="E35" s="121"/>
      <c r="F35" s="73"/>
      <c r="G35" s="74"/>
    </row>
    <row r="36" spans="1:7" ht="26.25" thickBot="1" x14ac:dyDescent="0.3">
      <c r="A36" s="205"/>
      <c r="B36" s="208"/>
      <c r="C36" s="24" t="s">
        <v>44</v>
      </c>
      <c r="D36" s="121">
        <v>0</v>
      </c>
      <c r="E36" s="121">
        <v>0</v>
      </c>
      <c r="F36" s="73">
        <v>442.6</v>
      </c>
      <c r="G36" s="74">
        <v>442.6</v>
      </c>
    </row>
    <row r="37" spans="1:7" ht="15.75" thickBot="1" x14ac:dyDescent="0.3">
      <c r="A37" s="206"/>
      <c r="B37" s="28"/>
      <c r="C37" s="29"/>
      <c r="D37" s="122">
        <f>SUM(D31:D36)</f>
        <v>0</v>
      </c>
      <c r="E37" s="122">
        <f t="shared" ref="E37:G37" si="0">SUM(E31:E36)</f>
        <v>0</v>
      </c>
      <c r="F37" s="75">
        <f>SUM(F31:F36)</f>
        <v>5454</v>
      </c>
      <c r="G37" s="76">
        <f t="shared" si="0"/>
        <v>5452.8</v>
      </c>
    </row>
    <row r="38" spans="1:7" ht="15.75" thickBot="1" x14ac:dyDescent="0.3">
      <c r="A38" s="205">
        <v>6</v>
      </c>
      <c r="B38" s="207" t="s">
        <v>90</v>
      </c>
      <c r="C38" s="24" t="s">
        <v>41</v>
      </c>
      <c r="D38" s="121">
        <v>0</v>
      </c>
      <c r="E38" s="121">
        <v>0</v>
      </c>
      <c r="F38" s="73">
        <v>54.8</v>
      </c>
      <c r="G38" s="74">
        <v>54.8</v>
      </c>
    </row>
    <row r="39" spans="1:7" ht="15" customHeight="1" thickBot="1" x14ac:dyDescent="0.3">
      <c r="A39" s="205"/>
      <c r="B39" s="207"/>
      <c r="C39" s="24" t="s">
        <v>4</v>
      </c>
      <c r="D39" s="121">
        <v>0</v>
      </c>
      <c r="E39" s="121">
        <v>0</v>
      </c>
      <c r="F39" s="73">
        <v>0</v>
      </c>
      <c r="G39" s="74">
        <v>0</v>
      </c>
    </row>
    <row r="40" spans="1:7" ht="0.75" customHeight="1" thickBot="1" x14ac:dyDescent="0.3">
      <c r="A40" s="205"/>
      <c r="B40" s="207"/>
      <c r="C40" s="24" t="s">
        <v>6</v>
      </c>
      <c r="D40" s="121"/>
      <c r="E40" s="121"/>
      <c r="F40" s="73"/>
      <c r="G40" s="74"/>
    </row>
    <row r="41" spans="1:7" ht="26.25" thickBot="1" x14ac:dyDescent="0.3">
      <c r="A41" s="205"/>
      <c r="B41" s="208"/>
      <c r="C41" s="24" t="s">
        <v>44</v>
      </c>
      <c r="D41" s="121">
        <v>0</v>
      </c>
      <c r="E41" s="121">
        <v>0</v>
      </c>
      <c r="F41" s="73">
        <v>9.1999999999999993</v>
      </c>
      <c r="G41" s="74">
        <v>9.1999999999999993</v>
      </c>
    </row>
    <row r="42" spans="1:7" ht="15.75" thickBot="1" x14ac:dyDescent="0.3">
      <c r="A42" s="206"/>
      <c r="B42" s="28"/>
      <c r="C42" s="29"/>
      <c r="D42" s="122">
        <f>SUM(D38:D41)</f>
        <v>0</v>
      </c>
      <c r="E42" s="122">
        <f>SUM(E38:E41)</f>
        <v>0</v>
      </c>
      <c r="F42" s="75">
        <f>SUM(F38:F41)</f>
        <v>64</v>
      </c>
      <c r="G42" s="76">
        <f>SUM(G38:G41)</f>
        <v>64</v>
      </c>
    </row>
    <row r="43" spans="1:7" ht="15.75" hidden="1" thickBot="1" x14ac:dyDescent="0.3">
      <c r="A43" s="214">
        <v>7</v>
      </c>
      <c r="B43" s="220" t="s">
        <v>83</v>
      </c>
      <c r="C43" s="24" t="s">
        <v>40</v>
      </c>
      <c r="D43" s="121">
        <v>0</v>
      </c>
      <c r="E43" s="121">
        <v>0</v>
      </c>
      <c r="F43" s="73">
        <v>0</v>
      </c>
      <c r="G43" s="74">
        <v>0</v>
      </c>
    </row>
    <row r="44" spans="1:7" ht="15.75" thickBot="1" x14ac:dyDescent="0.3">
      <c r="A44" s="205"/>
      <c r="B44" s="207"/>
      <c r="C44" s="24" t="s">
        <v>41</v>
      </c>
      <c r="D44" s="121">
        <v>0</v>
      </c>
      <c r="E44" s="121">
        <v>0</v>
      </c>
      <c r="F44" s="73">
        <v>1223.7</v>
      </c>
      <c r="G44" s="74">
        <v>1204.4000000000001</v>
      </c>
    </row>
    <row r="45" spans="1:7" ht="15.75" thickBot="1" x14ac:dyDescent="0.3">
      <c r="A45" s="205"/>
      <c r="B45" s="207"/>
      <c r="C45" s="24" t="s">
        <v>4</v>
      </c>
      <c r="D45" s="121">
        <v>0</v>
      </c>
      <c r="E45" s="121">
        <v>0</v>
      </c>
      <c r="F45" s="73">
        <v>0</v>
      </c>
      <c r="G45" s="74">
        <v>0</v>
      </c>
    </row>
    <row r="46" spans="1:7" ht="26.25" hidden="1" thickBot="1" x14ac:dyDescent="0.3">
      <c r="A46" s="205"/>
      <c r="B46" s="207"/>
      <c r="C46" s="24" t="s">
        <v>6</v>
      </c>
      <c r="D46" s="121">
        <v>0</v>
      </c>
      <c r="E46" s="121">
        <v>0</v>
      </c>
      <c r="F46" s="73"/>
      <c r="G46" s="74">
        <v>0</v>
      </c>
    </row>
    <row r="47" spans="1:7" ht="26.25" thickBot="1" x14ac:dyDescent="0.3">
      <c r="A47" s="205"/>
      <c r="B47" s="208"/>
      <c r="C47" s="24" t="s">
        <v>44</v>
      </c>
      <c r="D47" s="121">
        <v>0</v>
      </c>
      <c r="E47" s="121">
        <v>0</v>
      </c>
      <c r="F47" s="73">
        <v>2627.8</v>
      </c>
      <c r="G47" s="74">
        <v>2311.3000000000002</v>
      </c>
    </row>
    <row r="48" spans="1:7" ht="15.75" thickBot="1" x14ac:dyDescent="0.3">
      <c r="A48" s="206"/>
      <c r="B48" s="28"/>
      <c r="C48" s="29"/>
      <c r="D48" s="122">
        <f>SUM(D43:D47)</f>
        <v>0</v>
      </c>
      <c r="E48" s="122">
        <f t="shared" ref="E48" si="1">SUM(E43:E47)</f>
        <v>0</v>
      </c>
      <c r="F48" s="75">
        <f t="shared" ref="F48" si="2">SUM(F43:F47)</f>
        <v>3851.5</v>
      </c>
      <c r="G48" s="76">
        <f t="shared" ref="G48" si="3">SUM(G43:G47)</f>
        <v>3515.7000000000003</v>
      </c>
    </row>
    <row r="49" spans="1:7" ht="15.75" hidden="1" thickBot="1" x14ac:dyDescent="0.3">
      <c r="A49" s="48"/>
      <c r="B49" s="33"/>
      <c r="C49" s="24" t="s">
        <v>40</v>
      </c>
      <c r="D49" s="123">
        <v>0</v>
      </c>
      <c r="E49" s="123">
        <v>0</v>
      </c>
      <c r="F49" s="79">
        <v>0</v>
      </c>
      <c r="G49" s="80">
        <v>0</v>
      </c>
    </row>
    <row r="50" spans="1:7" ht="15.75" thickBot="1" x14ac:dyDescent="0.3">
      <c r="A50" s="214">
        <v>8</v>
      </c>
      <c r="B50" s="36"/>
      <c r="C50" s="24" t="s">
        <v>41</v>
      </c>
      <c r="D50" s="121">
        <v>0</v>
      </c>
      <c r="E50" s="121">
        <v>0</v>
      </c>
      <c r="F50" s="73">
        <v>0</v>
      </c>
      <c r="G50" s="74">
        <v>0</v>
      </c>
    </row>
    <row r="51" spans="1:7" ht="26.25" thickBot="1" x14ac:dyDescent="0.3">
      <c r="A51" s="205"/>
      <c r="B51" s="37" t="s">
        <v>84</v>
      </c>
      <c r="C51" s="24" t="s">
        <v>4</v>
      </c>
      <c r="D51" s="123">
        <v>0</v>
      </c>
      <c r="E51" s="123">
        <v>0</v>
      </c>
      <c r="F51" s="79">
        <v>0</v>
      </c>
      <c r="G51" s="80">
        <v>0</v>
      </c>
    </row>
    <row r="52" spans="1:7" ht="26.25" hidden="1" thickBot="1" x14ac:dyDescent="0.3">
      <c r="A52" s="205"/>
      <c r="B52" s="37"/>
      <c r="C52" s="24" t="s">
        <v>6</v>
      </c>
      <c r="D52" s="123"/>
      <c r="E52" s="123"/>
      <c r="F52" s="79"/>
      <c r="G52" s="80"/>
    </row>
    <row r="53" spans="1:7" ht="26.25" thickBot="1" x14ac:dyDescent="0.3">
      <c r="A53" s="205"/>
      <c r="B53" s="37"/>
      <c r="C53" s="24" t="s">
        <v>44</v>
      </c>
      <c r="D53" s="123">
        <v>0</v>
      </c>
      <c r="E53" s="123">
        <v>0</v>
      </c>
      <c r="F53" s="79">
        <v>8090.7</v>
      </c>
      <c r="G53" s="80">
        <v>2235.3000000000002</v>
      </c>
    </row>
    <row r="54" spans="1:7" ht="15.75" thickBot="1" x14ac:dyDescent="0.3">
      <c r="A54" s="206"/>
      <c r="B54" s="38"/>
      <c r="C54" s="29"/>
      <c r="D54" s="122">
        <f>SUM(D49:D53)</f>
        <v>0</v>
      </c>
      <c r="E54" s="122">
        <f t="shared" ref="E54:G54" si="4">SUM(E49:E53)</f>
        <v>0</v>
      </c>
      <c r="F54" s="75">
        <f t="shared" si="4"/>
        <v>8090.7</v>
      </c>
      <c r="G54" s="76">
        <f t="shared" si="4"/>
        <v>2235.3000000000002</v>
      </c>
    </row>
    <row r="55" spans="1:7" ht="15.75" hidden="1" thickBot="1" x14ac:dyDescent="0.3">
      <c r="B55" s="30" t="s">
        <v>42</v>
      </c>
      <c r="C55" s="29"/>
      <c r="D55" s="122" t="e">
        <f>D12+D18+#REF!+D24+D30+D37+#REF!+#REF!+#REF!+D42+D48+#REF!</f>
        <v>#REF!</v>
      </c>
      <c r="E55" s="122" t="e">
        <f>E12+E18+#REF!+E24+E30+E37+#REF!+#REF!+#REF!+E42+E48+#REF!</f>
        <v>#REF!</v>
      </c>
      <c r="F55" s="43" t="e">
        <f>F12+F18+#REF!+F24+F30+F37+#REF!+#REF!+#REF!+F42+F48+#REF!+F54</f>
        <v>#REF!</v>
      </c>
      <c r="G55" s="46" t="e">
        <f>G12+G18+#REF!+G24+G30+G37+#REF!+#REF!+#REF!+G42+G48+#REF!</f>
        <v>#REF!</v>
      </c>
    </row>
    <row r="56" spans="1:7" ht="15.75" thickBot="1" x14ac:dyDescent="0.3">
      <c r="A56" s="214">
        <v>9</v>
      </c>
      <c r="B56" s="221" t="s">
        <v>89</v>
      </c>
      <c r="C56" s="24" t="s">
        <v>41</v>
      </c>
      <c r="D56" s="121">
        <v>0</v>
      </c>
      <c r="E56" s="121">
        <v>0</v>
      </c>
      <c r="F56" s="73">
        <v>0</v>
      </c>
      <c r="G56" s="74">
        <v>0</v>
      </c>
    </row>
    <row r="57" spans="1:7" ht="15.75" thickBot="1" x14ac:dyDescent="0.3">
      <c r="A57" s="205"/>
      <c r="B57" s="222"/>
      <c r="C57" s="24" t="s">
        <v>4</v>
      </c>
      <c r="D57" s="123">
        <v>0</v>
      </c>
      <c r="E57" s="123">
        <v>0</v>
      </c>
      <c r="F57" s="79">
        <v>0</v>
      </c>
      <c r="G57" s="80">
        <v>0</v>
      </c>
    </row>
    <row r="58" spans="1:7" ht="26.25" hidden="1" customHeight="1" thickBot="1" x14ac:dyDescent="0.3">
      <c r="A58" s="205"/>
      <c r="B58" s="222"/>
      <c r="C58" s="24" t="s">
        <v>6</v>
      </c>
      <c r="D58" s="123"/>
      <c r="E58" s="123"/>
      <c r="F58" s="79"/>
      <c r="G58" s="80"/>
    </row>
    <row r="59" spans="1:7" ht="26.25" thickBot="1" x14ac:dyDescent="0.3">
      <c r="A59" s="205"/>
      <c r="B59" s="223"/>
      <c r="C59" s="24" t="s">
        <v>44</v>
      </c>
      <c r="D59" s="123">
        <v>0</v>
      </c>
      <c r="E59" s="123">
        <v>0</v>
      </c>
      <c r="F59" s="79">
        <v>123.6</v>
      </c>
      <c r="G59" s="80">
        <v>123.6</v>
      </c>
    </row>
    <row r="60" spans="1:7" ht="15.75" thickBot="1" x14ac:dyDescent="0.3">
      <c r="A60" s="206"/>
      <c r="B60" s="38"/>
      <c r="C60" s="29"/>
      <c r="D60" s="122">
        <v>0</v>
      </c>
      <c r="E60" s="122">
        <v>0</v>
      </c>
      <c r="F60" s="75">
        <f>SUM(F56:F59)</f>
        <v>123.6</v>
      </c>
      <c r="G60" s="76">
        <f>SUM(G56:G59)</f>
        <v>123.6</v>
      </c>
    </row>
    <row r="61" spans="1:7" ht="15.75" hidden="1" customHeight="1" thickBot="1" x14ac:dyDescent="0.3">
      <c r="D61" s="82"/>
      <c r="E61" s="82"/>
    </row>
    <row r="62" spans="1:7" ht="15.75" customHeight="1" thickBot="1" x14ac:dyDescent="0.3">
      <c r="A62" s="236">
        <v>10</v>
      </c>
      <c r="B62" s="224" t="s">
        <v>102</v>
      </c>
      <c r="C62" s="238" t="s">
        <v>40</v>
      </c>
      <c r="D62" s="240">
        <v>0</v>
      </c>
      <c r="E62" s="240">
        <v>0</v>
      </c>
      <c r="F62" s="240">
        <v>1729</v>
      </c>
      <c r="G62" s="246">
        <v>1729</v>
      </c>
    </row>
    <row r="63" spans="1:7" ht="15.75" thickBot="1" x14ac:dyDescent="0.3">
      <c r="A63" s="236"/>
      <c r="B63" s="225"/>
      <c r="C63" s="81" t="s">
        <v>41</v>
      </c>
      <c r="D63" s="241">
        <v>0</v>
      </c>
      <c r="E63" s="241">
        <v>0</v>
      </c>
      <c r="F63" s="242">
        <f>F38+F44+F56+F33+F26+F20+F8</f>
        <v>4579.5999999999995</v>
      </c>
      <c r="G63" s="242">
        <f>G38+G44+G56+G33+G26+G20+G8</f>
        <v>4540.3999999999996</v>
      </c>
    </row>
    <row r="64" spans="1:7" ht="15.75" thickBot="1" x14ac:dyDescent="0.3">
      <c r="A64" s="236"/>
      <c r="B64" s="225"/>
      <c r="C64" s="81" t="s">
        <v>4</v>
      </c>
      <c r="D64" s="243">
        <v>0</v>
      </c>
      <c r="E64" s="243">
        <v>0</v>
      </c>
      <c r="F64" s="244">
        <f>F9</f>
        <v>245.4</v>
      </c>
      <c r="G64" s="245">
        <f>G9</f>
        <v>245.4</v>
      </c>
    </row>
    <row r="65" spans="1:7" ht="26.25" hidden="1" customHeight="1" thickBot="1" x14ac:dyDescent="0.3">
      <c r="A65" s="236"/>
      <c r="B65" s="225"/>
      <c r="C65" s="81" t="s">
        <v>6</v>
      </c>
      <c r="D65" s="243"/>
      <c r="E65" s="243"/>
      <c r="F65" s="244"/>
      <c r="G65" s="245"/>
    </row>
    <row r="66" spans="1:7" ht="26.25" thickBot="1" x14ac:dyDescent="0.3">
      <c r="A66" s="236"/>
      <c r="B66" s="226"/>
      <c r="C66" s="81" t="s">
        <v>44</v>
      </c>
      <c r="D66" s="243">
        <v>0</v>
      </c>
      <c r="E66" s="243">
        <v>0</v>
      </c>
      <c r="F66" s="244">
        <f>F11+F17+F23+F36+F41+F29+F47+F53+F59</f>
        <v>60374.69999999999</v>
      </c>
      <c r="G66" s="245">
        <f>G11+G17+G23+G29+G36+G41+G47+G53+G59</f>
        <v>47730.100000000006</v>
      </c>
    </row>
    <row r="67" spans="1:7" ht="15.75" thickBot="1" x14ac:dyDescent="0.3">
      <c r="A67" s="237"/>
      <c r="B67" s="29"/>
      <c r="C67" s="29"/>
      <c r="D67" s="122">
        <v>0</v>
      </c>
      <c r="E67" s="122">
        <v>0</v>
      </c>
      <c r="F67" s="75">
        <f>SUM(F62:F66)</f>
        <v>66928.699999999983</v>
      </c>
      <c r="G67" s="75">
        <f>SUM(G62:G66)</f>
        <v>54244.900000000009</v>
      </c>
    </row>
    <row r="68" spans="1:7" hidden="1" x14ac:dyDescent="0.25"/>
    <row r="70" spans="1:7" ht="15" customHeight="1" x14ac:dyDescent="0.25">
      <c r="B70" s="239" t="s">
        <v>106</v>
      </c>
      <c r="C70" s="247" t="s">
        <v>115</v>
      </c>
      <c r="D70" s="247"/>
      <c r="E70" s="124"/>
      <c r="F70" s="124"/>
      <c r="G70" s="82"/>
    </row>
    <row r="71" spans="1:7" ht="15" hidden="1" customHeight="1" x14ac:dyDescent="0.25">
      <c r="B71" s="239"/>
      <c r="C71" s="247"/>
      <c r="D71" s="247"/>
      <c r="E71" s="124"/>
      <c r="F71" s="124"/>
    </row>
    <row r="72" spans="1:7" x14ac:dyDescent="0.25">
      <c r="B72" s="239"/>
      <c r="C72" s="247"/>
      <c r="D72" s="247"/>
      <c r="E72" s="202"/>
      <c r="F72" s="202"/>
    </row>
    <row r="73" spans="1:7" ht="16.5" customHeight="1" x14ac:dyDescent="0.25"/>
  </sheetData>
  <autoFilter ref="A6:G55" xr:uid="{00000000-0009-0000-0000-00000A000000}"/>
  <mergeCells count="31">
    <mergeCell ref="A43:A48"/>
    <mergeCell ref="B43:B47"/>
    <mergeCell ref="A56:A60"/>
    <mergeCell ref="B56:B59"/>
    <mergeCell ref="A50:A54"/>
    <mergeCell ref="A62:A67"/>
    <mergeCell ref="B62:B66"/>
    <mergeCell ref="A38:A42"/>
    <mergeCell ref="B38:B41"/>
    <mergeCell ref="B19:B23"/>
    <mergeCell ref="B25:B29"/>
    <mergeCell ref="A4:A5"/>
    <mergeCell ref="A7:A12"/>
    <mergeCell ref="A13:A18"/>
    <mergeCell ref="A19:A24"/>
    <mergeCell ref="A25:A30"/>
    <mergeCell ref="B4:B5"/>
    <mergeCell ref="B7:B11"/>
    <mergeCell ref="B13:B17"/>
    <mergeCell ref="A31:A37"/>
    <mergeCell ref="B31:B36"/>
    <mergeCell ref="B70:B72"/>
    <mergeCell ref="C70:D72"/>
    <mergeCell ref="E72:F72"/>
    <mergeCell ref="B1:G1"/>
    <mergeCell ref="B2:E2"/>
    <mergeCell ref="B3:G3"/>
    <mergeCell ref="C4:C5"/>
    <mergeCell ref="D4:D5"/>
    <mergeCell ref="E4:E5"/>
    <mergeCell ref="F4:G4"/>
  </mergeCells>
  <pageMargins left="0.59055118110236227" right="0" top="0.39370078740157483" bottom="0" header="0" footer="0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E27"/>
  <sheetViews>
    <sheetView workbookViewId="0">
      <selection activeCell="B5" sqref="B5:E5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126" t="s">
        <v>14</v>
      </c>
      <c r="C3" s="126"/>
      <c r="D3" s="126"/>
      <c r="E3" s="126"/>
    </row>
    <row r="4" spans="1:5" x14ac:dyDescent="0.25">
      <c r="B4" s="127" t="s">
        <v>15</v>
      </c>
      <c r="C4" s="127"/>
      <c r="D4" s="127"/>
      <c r="E4" s="127"/>
    </row>
    <row r="5" spans="1:5" x14ac:dyDescent="0.25">
      <c r="B5" s="125" t="s">
        <v>107</v>
      </c>
      <c r="C5" s="125"/>
      <c r="D5" s="125"/>
      <c r="E5" s="125"/>
    </row>
    <row r="6" spans="1:5" x14ac:dyDescent="0.25">
      <c r="B6" s="136" t="s">
        <v>86</v>
      </c>
      <c r="C6" s="136"/>
      <c r="D6" s="136"/>
      <c r="E6" s="136"/>
    </row>
    <row r="7" spans="1:5" x14ac:dyDescent="0.25">
      <c r="B7" s="127" t="s">
        <v>108</v>
      </c>
      <c r="C7" s="127"/>
      <c r="D7" s="127"/>
      <c r="E7" s="127"/>
    </row>
    <row r="8" spans="1:5" x14ac:dyDescent="0.25">
      <c r="B8" s="4"/>
      <c r="C8" s="4"/>
      <c r="D8" s="4"/>
      <c r="E8" s="5"/>
    </row>
    <row r="9" spans="1:5" x14ac:dyDescent="0.25">
      <c r="E9" s="6" t="s">
        <v>13</v>
      </c>
    </row>
    <row r="10" spans="1:5" ht="42.75" customHeight="1" x14ac:dyDescent="0.25">
      <c r="A10" s="2" t="s">
        <v>0</v>
      </c>
      <c r="B10" s="2" t="s">
        <v>1</v>
      </c>
      <c r="C10" s="2" t="s">
        <v>2</v>
      </c>
      <c r="D10" s="2" t="s">
        <v>11</v>
      </c>
      <c r="E10" s="1" t="s">
        <v>12</v>
      </c>
    </row>
    <row r="11" spans="1:5" x14ac:dyDescent="0.25">
      <c r="A11" s="2">
        <v>1</v>
      </c>
      <c r="B11" s="2">
        <v>2</v>
      </c>
      <c r="C11" s="2">
        <v>3</v>
      </c>
      <c r="D11" s="2">
        <v>4</v>
      </c>
      <c r="E11" s="7">
        <v>5</v>
      </c>
    </row>
    <row r="12" spans="1:5" ht="38.25" customHeight="1" x14ac:dyDescent="0.25">
      <c r="A12" s="137" t="s">
        <v>16</v>
      </c>
      <c r="B12" s="138" t="s">
        <v>50</v>
      </c>
      <c r="C12" s="2" t="s">
        <v>3</v>
      </c>
      <c r="D12" s="87">
        <v>0</v>
      </c>
      <c r="E12" s="87">
        <v>0</v>
      </c>
    </row>
    <row r="13" spans="1:5" x14ac:dyDescent="0.25">
      <c r="A13" s="137"/>
      <c r="B13" s="139"/>
      <c r="C13" s="2" t="s">
        <v>4</v>
      </c>
      <c r="D13" s="87">
        <v>0</v>
      </c>
      <c r="E13" s="87">
        <v>0</v>
      </c>
    </row>
    <row r="14" spans="1:5" x14ac:dyDescent="0.25">
      <c r="A14" s="137"/>
      <c r="B14" s="139"/>
      <c r="C14" s="2" t="s">
        <v>5</v>
      </c>
      <c r="D14" s="88">
        <v>1963</v>
      </c>
      <c r="E14" s="89">
        <v>1750.5</v>
      </c>
    </row>
    <row r="15" spans="1:5" ht="25.5" x14ac:dyDescent="0.25">
      <c r="A15" s="137"/>
      <c r="B15" s="140"/>
      <c r="C15" s="2" t="s">
        <v>6</v>
      </c>
      <c r="D15" s="88">
        <v>0</v>
      </c>
      <c r="E15" s="88">
        <v>0</v>
      </c>
    </row>
    <row r="16" spans="1:5" x14ac:dyDescent="0.25">
      <c r="A16" s="141" t="s">
        <v>8</v>
      </c>
      <c r="B16" s="142"/>
      <c r="C16" s="2"/>
      <c r="D16" s="88">
        <f>SUM(D12:D15)</f>
        <v>1963</v>
      </c>
      <c r="E16" s="88">
        <f>SUM(E12:E15)</f>
        <v>1750.5</v>
      </c>
    </row>
    <row r="17" spans="1:5" ht="25.5" x14ac:dyDescent="0.25">
      <c r="A17" s="128" t="s">
        <v>10</v>
      </c>
      <c r="B17" s="129"/>
      <c r="C17" s="3" t="s">
        <v>3</v>
      </c>
      <c r="D17" s="90">
        <f>D12</f>
        <v>0</v>
      </c>
      <c r="E17" s="90">
        <f>E12</f>
        <v>0</v>
      </c>
    </row>
    <row r="18" spans="1:5" x14ac:dyDescent="0.25">
      <c r="A18" s="130"/>
      <c r="B18" s="131"/>
      <c r="C18" s="3" t="s">
        <v>4</v>
      </c>
      <c r="D18" s="90">
        <f t="shared" ref="D18:E20" si="0">D13</f>
        <v>0</v>
      </c>
      <c r="E18" s="90">
        <f t="shared" si="0"/>
        <v>0</v>
      </c>
    </row>
    <row r="19" spans="1:5" x14ac:dyDescent="0.25">
      <c r="A19" s="130"/>
      <c r="B19" s="131"/>
      <c r="C19" s="3" t="s">
        <v>5</v>
      </c>
      <c r="D19" s="90">
        <f t="shared" si="0"/>
        <v>1963</v>
      </c>
      <c r="E19" s="90">
        <f t="shared" si="0"/>
        <v>1750.5</v>
      </c>
    </row>
    <row r="20" spans="1:5" ht="25.5" x14ac:dyDescent="0.25">
      <c r="A20" s="132"/>
      <c r="B20" s="133"/>
      <c r="C20" s="3" t="s">
        <v>6</v>
      </c>
      <c r="D20" s="90">
        <f t="shared" si="0"/>
        <v>0</v>
      </c>
      <c r="E20" s="90">
        <f t="shared" si="0"/>
        <v>0</v>
      </c>
    </row>
    <row r="21" spans="1:5" ht="15" customHeight="1" x14ac:dyDescent="0.25">
      <c r="A21" s="134" t="s">
        <v>7</v>
      </c>
      <c r="B21" s="135"/>
      <c r="C21" s="3"/>
      <c r="D21" s="90">
        <f>D19</f>
        <v>1963</v>
      </c>
      <c r="E21" s="90">
        <f>E19</f>
        <v>1750.5</v>
      </c>
    </row>
    <row r="24" spans="1:5" ht="15.75" x14ac:dyDescent="0.25">
      <c r="A24" s="8" t="s">
        <v>18</v>
      </c>
    </row>
    <row r="25" spans="1:5" ht="15.75" x14ac:dyDescent="0.25">
      <c r="A25" s="8" t="s">
        <v>74</v>
      </c>
    </row>
    <row r="26" spans="1:5" x14ac:dyDescent="0.25">
      <c r="A26" s="9" t="s">
        <v>19</v>
      </c>
    </row>
    <row r="27" spans="1:5" x14ac:dyDescent="0.25">
      <c r="A27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E53"/>
  <sheetViews>
    <sheetView workbookViewId="0">
      <selection activeCell="B7" sqref="B7:E7"/>
    </sheetView>
  </sheetViews>
  <sheetFormatPr defaultRowHeight="15" x14ac:dyDescent="0.25"/>
  <cols>
    <col min="1" max="1" width="10.140625" bestFit="1" customWidth="1"/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126" t="s">
        <v>14</v>
      </c>
      <c r="C3" s="126"/>
      <c r="D3" s="126"/>
      <c r="E3" s="126"/>
    </row>
    <row r="4" spans="1:5" x14ac:dyDescent="0.25">
      <c r="B4" s="127" t="s">
        <v>15</v>
      </c>
      <c r="C4" s="127"/>
      <c r="D4" s="127"/>
      <c r="E4" s="127"/>
    </row>
    <row r="5" spans="1:5" x14ac:dyDescent="0.25">
      <c r="B5" s="125" t="s">
        <v>107</v>
      </c>
      <c r="C5" s="125"/>
      <c r="D5" s="125"/>
      <c r="E5" s="125"/>
    </row>
    <row r="6" spans="1:5" x14ac:dyDescent="0.25">
      <c r="B6" s="136" t="s">
        <v>80</v>
      </c>
      <c r="C6" s="136"/>
      <c r="D6" s="136"/>
      <c r="E6" s="136"/>
    </row>
    <row r="7" spans="1:5" x14ac:dyDescent="0.25">
      <c r="B7" s="127" t="s">
        <v>108</v>
      </c>
      <c r="C7" s="127"/>
      <c r="D7" s="127"/>
      <c r="E7" s="127"/>
    </row>
    <row r="8" spans="1:5" x14ac:dyDescent="0.25">
      <c r="B8" s="10"/>
      <c r="C8" s="10"/>
      <c r="D8" s="10"/>
      <c r="E8" s="5"/>
    </row>
    <row r="9" spans="1:5" x14ac:dyDescent="0.25">
      <c r="E9" s="6" t="s">
        <v>13</v>
      </c>
    </row>
    <row r="10" spans="1:5" ht="42.75" customHeight="1" x14ac:dyDescent="0.25">
      <c r="A10" s="62" t="s">
        <v>0</v>
      </c>
      <c r="B10" s="62" t="s">
        <v>1</v>
      </c>
      <c r="C10" s="62" t="s">
        <v>2</v>
      </c>
      <c r="D10" s="62" t="s">
        <v>11</v>
      </c>
      <c r="E10" s="63" t="s">
        <v>12</v>
      </c>
    </row>
    <row r="11" spans="1:5" x14ac:dyDescent="0.25">
      <c r="A11" s="62">
        <v>1</v>
      </c>
      <c r="B11" s="62">
        <v>2</v>
      </c>
      <c r="C11" s="62">
        <v>3</v>
      </c>
      <c r="D11" s="62">
        <v>4</v>
      </c>
      <c r="E11" s="64">
        <v>5</v>
      </c>
    </row>
    <row r="12" spans="1:5" x14ac:dyDescent="0.25">
      <c r="A12" s="91" t="s">
        <v>93</v>
      </c>
      <c r="B12" s="92"/>
      <c r="C12" s="92"/>
      <c r="D12" s="92"/>
      <c r="E12" s="93"/>
    </row>
    <row r="13" spans="1:5" ht="38.25" customHeight="1" x14ac:dyDescent="0.25">
      <c r="A13" s="147" t="s">
        <v>16</v>
      </c>
      <c r="B13" s="146"/>
      <c r="C13" s="94" t="s">
        <v>3</v>
      </c>
      <c r="D13" s="95">
        <v>0</v>
      </c>
      <c r="E13" s="96">
        <v>0</v>
      </c>
    </row>
    <row r="14" spans="1:5" x14ac:dyDescent="0.25">
      <c r="A14" s="148"/>
      <c r="B14" s="146"/>
      <c r="C14" s="66" t="s">
        <v>4</v>
      </c>
      <c r="D14" s="96">
        <v>0</v>
      </c>
      <c r="E14" s="96">
        <v>0</v>
      </c>
    </row>
    <row r="15" spans="1:5" x14ac:dyDescent="0.25">
      <c r="A15" s="148"/>
      <c r="B15" s="146"/>
      <c r="C15" s="66" t="s">
        <v>5</v>
      </c>
      <c r="D15" s="96">
        <v>0</v>
      </c>
      <c r="E15" s="96">
        <v>0</v>
      </c>
    </row>
    <row r="16" spans="1:5" ht="30" x14ac:dyDescent="0.25">
      <c r="A16" s="148"/>
      <c r="B16" s="147"/>
      <c r="C16" s="66" t="s">
        <v>6</v>
      </c>
      <c r="D16" s="96">
        <v>0</v>
      </c>
      <c r="E16" s="96">
        <v>0</v>
      </c>
    </row>
    <row r="17" spans="1:5" x14ac:dyDescent="0.25">
      <c r="A17" s="148" t="s">
        <v>8</v>
      </c>
      <c r="B17" s="148"/>
      <c r="C17" s="66"/>
      <c r="D17" s="96">
        <f>SUM(D6:D10)</f>
        <v>0</v>
      </c>
      <c r="E17" s="96">
        <f>SUM(E6:E10)</f>
        <v>0</v>
      </c>
    </row>
    <row r="18" spans="1:5" x14ac:dyDescent="0.25">
      <c r="A18" s="97" t="s">
        <v>94</v>
      </c>
      <c r="B18" s="98"/>
      <c r="C18" s="98"/>
      <c r="D18" s="99"/>
      <c r="E18" s="100"/>
    </row>
    <row r="19" spans="1:5" ht="30" x14ac:dyDescent="0.25">
      <c r="A19" s="147" t="s">
        <v>17</v>
      </c>
      <c r="B19" s="146"/>
      <c r="C19" s="94" t="s">
        <v>3</v>
      </c>
      <c r="D19" s="95">
        <v>0</v>
      </c>
      <c r="E19" s="101">
        <v>0</v>
      </c>
    </row>
    <row r="20" spans="1:5" x14ac:dyDescent="0.25">
      <c r="A20" s="148"/>
      <c r="B20" s="146"/>
      <c r="C20" s="66" t="s">
        <v>4</v>
      </c>
      <c r="D20" s="96">
        <v>0</v>
      </c>
      <c r="E20" s="96">
        <v>0</v>
      </c>
    </row>
    <row r="21" spans="1:5" x14ac:dyDescent="0.25">
      <c r="A21" s="148"/>
      <c r="B21" s="146"/>
      <c r="C21" s="66" t="s">
        <v>5</v>
      </c>
      <c r="D21" s="96">
        <v>0</v>
      </c>
      <c r="E21" s="102">
        <v>0</v>
      </c>
    </row>
    <row r="22" spans="1:5" ht="30" x14ac:dyDescent="0.25">
      <c r="A22" s="148"/>
      <c r="B22" s="147"/>
      <c r="C22" s="66" t="s">
        <v>6</v>
      </c>
      <c r="D22" s="96">
        <v>0</v>
      </c>
      <c r="E22" s="96">
        <v>0</v>
      </c>
    </row>
    <row r="23" spans="1:5" x14ac:dyDescent="0.25">
      <c r="A23" s="155" t="s">
        <v>9</v>
      </c>
      <c r="B23" s="156"/>
      <c r="C23" s="66"/>
      <c r="D23" s="96">
        <f>SUM(D19:D22)</f>
        <v>0</v>
      </c>
      <c r="E23" s="96">
        <f>SUM(E19:E22)</f>
        <v>0</v>
      </c>
    </row>
    <row r="24" spans="1:5" ht="21" customHeight="1" x14ac:dyDescent="0.25">
      <c r="A24" s="157" t="s">
        <v>95</v>
      </c>
      <c r="B24" s="158"/>
      <c r="C24" s="158"/>
      <c r="D24" s="158"/>
      <c r="E24" s="159"/>
    </row>
    <row r="25" spans="1:5" ht="24" customHeight="1" x14ac:dyDescent="0.25">
      <c r="A25" s="148" t="s">
        <v>21</v>
      </c>
      <c r="B25" s="145"/>
      <c r="C25" s="66" t="s">
        <v>3</v>
      </c>
      <c r="D25" s="95">
        <v>0</v>
      </c>
      <c r="E25" s="101">
        <v>0</v>
      </c>
    </row>
    <row r="26" spans="1:5" ht="15" customHeight="1" x14ac:dyDescent="0.25">
      <c r="A26" s="148"/>
      <c r="B26" s="146"/>
      <c r="C26" s="66" t="s">
        <v>4</v>
      </c>
      <c r="D26" s="96">
        <v>0</v>
      </c>
      <c r="E26" s="96">
        <v>0</v>
      </c>
    </row>
    <row r="27" spans="1:5" ht="15" customHeight="1" x14ac:dyDescent="0.25">
      <c r="A27" s="148"/>
      <c r="B27" s="146"/>
      <c r="C27" s="66" t="s">
        <v>5</v>
      </c>
      <c r="D27" s="96">
        <v>0</v>
      </c>
      <c r="E27" s="96">
        <v>0</v>
      </c>
    </row>
    <row r="28" spans="1:5" ht="24" customHeight="1" x14ac:dyDescent="0.25">
      <c r="A28" s="148"/>
      <c r="B28" s="147"/>
      <c r="C28" s="66" t="s">
        <v>6</v>
      </c>
      <c r="D28" s="96">
        <v>0</v>
      </c>
      <c r="E28" s="96">
        <v>0</v>
      </c>
    </row>
    <row r="29" spans="1:5" ht="12" customHeight="1" x14ac:dyDescent="0.25">
      <c r="A29" s="155" t="s">
        <v>20</v>
      </c>
      <c r="B29" s="156"/>
      <c r="C29" s="66"/>
      <c r="D29" s="96">
        <f>SUM(D25:D28)</f>
        <v>0</v>
      </c>
      <c r="E29" s="96">
        <f>SUM(E25:E28)</f>
        <v>0</v>
      </c>
    </row>
    <row r="30" spans="1:5" ht="15" customHeight="1" x14ac:dyDescent="0.25">
      <c r="A30" s="157" t="s">
        <v>96</v>
      </c>
      <c r="B30" s="158"/>
      <c r="C30" s="158"/>
      <c r="D30" s="158"/>
      <c r="E30" s="159"/>
    </row>
    <row r="31" spans="1:5" ht="27" customHeight="1" x14ac:dyDescent="0.25">
      <c r="A31" s="160" t="s">
        <v>97</v>
      </c>
      <c r="B31" s="161" t="s">
        <v>51</v>
      </c>
      <c r="C31" s="66" t="s">
        <v>3</v>
      </c>
      <c r="D31" s="66">
        <v>18.7</v>
      </c>
      <c r="E31" s="66">
        <v>0</v>
      </c>
    </row>
    <row r="32" spans="1:5" ht="15" customHeight="1" x14ac:dyDescent="0.25">
      <c r="A32" s="160"/>
      <c r="B32" s="162"/>
      <c r="C32" s="66" t="s">
        <v>4</v>
      </c>
      <c r="D32" s="66">
        <v>0</v>
      </c>
      <c r="E32" s="66">
        <v>0</v>
      </c>
    </row>
    <row r="33" spans="1:5" ht="15" customHeight="1" x14ac:dyDescent="0.25">
      <c r="A33" s="160"/>
      <c r="B33" s="162"/>
      <c r="C33" s="66" t="s">
        <v>5</v>
      </c>
      <c r="D33" s="66">
        <v>4816.6000000000004</v>
      </c>
      <c r="E33" s="66">
        <v>4134.5</v>
      </c>
    </row>
    <row r="34" spans="1:5" ht="25.5" customHeight="1" x14ac:dyDescent="0.25">
      <c r="A34" s="160"/>
      <c r="B34" s="163"/>
      <c r="C34" s="66" t="s">
        <v>6</v>
      </c>
      <c r="D34" s="66">
        <v>0</v>
      </c>
      <c r="E34" s="66">
        <v>0</v>
      </c>
    </row>
    <row r="35" spans="1:5" ht="25.5" customHeight="1" x14ac:dyDescent="0.25">
      <c r="A35" s="164" t="s">
        <v>98</v>
      </c>
      <c r="B35" s="145" t="s">
        <v>99</v>
      </c>
      <c r="C35" s="66" t="s">
        <v>3</v>
      </c>
      <c r="D35" s="66">
        <v>0</v>
      </c>
      <c r="E35" s="66">
        <v>0</v>
      </c>
    </row>
    <row r="36" spans="1:5" ht="25.5" customHeight="1" x14ac:dyDescent="0.25">
      <c r="A36" s="165"/>
      <c r="B36" s="146"/>
      <c r="C36" s="66" t="s">
        <v>4</v>
      </c>
      <c r="D36" s="66">
        <v>0</v>
      </c>
      <c r="E36" s="66">
        <v>0</v>
      </c>
    </row>
    <row r="37" spans="1:5" ht="25.5" customHeight="1" x14ac:dyDescent="0.25">
      <c r="A37" s="165"/>
      <c r="B37" s="146"/>
      <c r="C37" s="66" t="s">
        <v>5</v>
      </c>
      <c r="D37" s="66">
        <v>0</v>
      </c>
      <c r="E37" s="66">
        <v>0</v>
      </c>
    </row>
    <row r="38" spans="1:5" ht="25.5" customHeight="1" x14ac:dyDescent="0.25">
      <c r="A38" s="166"/>
      <c r="B38" s="147"/>
      <c r="C38" s="66" t="s">
        <v>6</v>
      </c>
      <c r="D38" s="66">
        <v>0</v>
      </c>
      <c r="E38" s="66">
        <v>0</v>
      </c>
    </row>
    <row r="39" spans="1:5" ht="15" customHeight="1" x14ac:dyDescent="0.25">
      <c r="A39" s="155" t="s">
        <v>22</v>
      </c>
      <c r="B39" s="156"/>
      <c r="C39" s="66"/>
      <c r="D39" s="96">
        <f>SUM(D31:D34)</f>
        <v>4835.3</v>
      </c>
      <c r="E39" s="96">
        <f>SUM(E31:E34)</f>
        <v>4134.5</v>
      </c>
    </row>
    <row r="40" spans="1:5" ht="41.25" customHeight="1" x14ac:dyDescent="0.25">
      <c r="A40" s="149" t="s">
        <v>10</v>
      </c>
      <c r="B40" s="150"/>
      <c r="C40" s="103" t="s">
        <v>3</v>
      </c>
      <c r="D40" s="65">
        <f>D13+D25+D19+D31+D35</f>
        <v>18.7</v>
      </c>
      <c r="E40" s="65">
        <f>E25+E19+E13</f>
        <v>0</v>
      </c>
    </row>
    <row r="41" spans="1:5" ht="15" customHeight="1" x14ac:dyDescent="0.25">
      <c r="A41" s="151"/>
      <c r="B41" s="152"/>
      <c r="C41" s="103" t="s">
        <v>4</v>
      </c>
      <c r="D41" s="65">
        <f>D14+D20+D26</f>
        <v>0</v>
      </c>
      <c r="E41" s="65">
        <f>E14+E20+E26</f>
        <v>0</v>
      </c>
    </row>
    <row r="42" spans="1:5" ht="24" customHeight="1" x14ac:dyDescent="0.25">
      <c r="A42" s="151"/>
      <c r="B42" s="152"/>
      <c r="C42" s="103" t="s">
        <v>5</v>
      </c>
      <c r="D42" s="65">
        <f>D33</f>
        <v>4816.6000000000004</v>
      </c>
      <c r="E42" s="65">
        <f>E33</f>
        <v>4134.5</v>
      </c>
    </row>
    <row r="43" spans="1:5" ht="30.75" customHeight="1" x14ac:dyDescent="0.25">
      <c r="A43" s="153"/>
      <c r="B43" s="154"/>
      <c r="C43" s="103" t="s">
        <v>6</v>
      </c>
      <c r="D43" s="65">
        <f>D16+D22+D28</f>
        <v>0</v>
      </c>
      <c r="E43" s="65">
        <f>E16+E22+E28</f>
        <v>0</v>
      </c>
    </row>
    <row r="44" spans="1:5" ht="25.5" customHeight="1" x14ac:dyDescent="0.25">
      <c r="A44" s="143" t="s">
        <v>23</v>
      </c>
      <c r="B44" s="144"/>
      <c r="C44" s="104"/>
      <c r="D44" s="65">
        <f>D42+D40+D41+D43</f>
        <v>4835.3</v>
      </c>
      <c r="E44" s="65">
        <f>E42</f>
        <v>4134.5</v>
      </c>
    </row>
    <row r="45" spans="1:5" ht="15" customHeight="1" x14ac:dyDescent="0.25"/>
    <row r="46" spans="1:5" ht="15" customHeight="1" x14ac:dyDescent="0.25"/>
    <row r="47" spans="1:5" ht="24" customHeight="1" x14ac:dyDescent="0.25">
      <c r="A47" s="8" t="s">
        <v>18</v>
      </c>
    </row>
    <row r="48" spans="1:5" ht="15" customHeight="1" x14ac:dyDescent="0.25">
      <c r="A48" s="8" t="s">
        <v>75</v>
      </c>
    </row>
    <row r="49" spans="1:1" x14ac:dyDescent="0.25">
      <c r="A49" s="9" t="s">
        <v>19</v>
      </c>
    </row>
    <row r="50" spans="1:1" x14ac:dyDescent="0.25">
      <c r="A50" s="40"/>
    </row>
    <row r="53" spans="1:1" ht="15" customHeight="1" x14ac:dyDescent="0.25"/>
  </sheetData>
  <mergeCells count="23">
    <mergeCell ref="A13:A16"/>
    <mergeCell ref="B13:B16"/>
    <mergeCell ref="B3:E3"/>
    <mergeCell ref="B4:E4"/>
    <mergeCell ref="B5:E5"/>
    <mergeCell ref="B6:E6"/>
    <mergeCell ref="B7:E7"/>
    <mergeCell ref="A44:B44"/>
    <mergeCell ref="B25:B28"/>
    <mergeCell ref="A25:A28"/>
    <mergeCell ref="A17:B17"/>
    <mergeCell ref="A19:A22"/>
    <mergeCell ref="B19:B22"/>
    <mergeCell ref="A40:B43"/>
    <mergeCell ref="A23:B23"/>
    <mergeCell ref="A24:E24"/>
    <mergeCell ref="A29:B29"/>
    <mergeCell ref="A30:E30"/>
    <mergeCell ref="A31:A34"/>
    <mergeCell ref="B31:B34"/>
    <mergeCell ref="A35:A38"/>
    <mergeCell ref="B35:B38"/>
    <mergeCell ref="A39:B39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E37"/>
  <sheetViews>
    <sheetView zoomScale="93" zoomScaleNormal="93" workbookViewId="0">
      <selection activeCell="B7" sqref="B7:E7"/>
    </sheetView>
  </sheetViews>
  <sheetFormatPr defaultRowHeight="15" x14ac:dyDescent="0.25"/>
  <cols>
    <col min="1" max="1" width="10.5703125" customWidth="1"/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126" t="s">
        <v>14</v>
      </c>
      <c r="C3" s="126"/>
      <c r="D3" s="126"/>
      <c r="E3" s="126"/>
    </row>
    <row r="4" spans="1:5" x14ac:dyDescent="0.25">
      <c r="B4" s="127" t="s">
        <v>15</v>
      </c>
      <c r="C4" s="127"/>
      <c r="D4" s="127"/>
      <c r="E4" s="127"/>
    </row>
    <row r="5" spans="1:5" x14ac:dyDescent="0.25">
      <c r="B5" s="125" t="s">
        <v>107</v>
      </c>
      <c r="C5" s="125"/>
      <c r="D5" s="125"/>
      <c r="E5" s="125"/>
    </row>
    <row r="6" spans="1:5" ht="15" customHeight="1" x14ac:dyDescent="0.25">
      <c r="B6" s="167" t="s">
        <v>87</v>
      </c>
      <c r="C6" s="168"/>
      <c r="D6" s="168"/>
      <c r="E6" s="168"/>
    </row>
    <row r="7" spans="1:5" x14ac:dyDescent="0.25">
      <c r="B7" s="127" t="s">
        <v>108</v>
      </c>
      <c r="C7" s="127"/>
      <c r="D7" s="127"/>
      <c r="E7" s="127"/>
    </row>
    <row r="8" spans="1:5" x14ac:dyDescent="0.25">
      <c r="B8" s="11"/>
      <c r="C8" s="11"/>
      <c r="D8" s="11"/>
      <c r="E8" s="5"/>
    </row>
    <row r="9" spans="1:5" x14ac:dyDescent="0.25">
      <c r="E9" s="6" t="s">
        <v>13</v>
      </c>
    </row>
    <row r="10" spans="1:5" ht="38.25" x14ac:dyDescent="0.25">
      <c r="A10" s="12" t="s">
        <v>0</v>
      </c>
      <c r="B10" s="12" t="s">
        <v>1</v>
      </c>
      <c r="C10" s="12" t="s">
        <v>2</v>
      </c>
      <c r="D10" s="12" t="s">
        <v>11</v>
      </c>
      <c r="E10" s="1" t="s">
        <v>12</v>
      </c>
    </row>
    <row r="11" spans="1:5" x14ac:dyDescent="0.25">
      <c r="A11" s="12">
        <v>1</v>
      </c>
      <c r="B11" s="12">
        <v>2</v>
      </c>
      <c r="C11" s="12">
        <v>3</v>
      </c>
      <c r="D11" s="12">
        <v>4</v>
      </c>
      <c r="E11" s="7">
        <v>5</v>
      </c>
    </row>
    <row r="12" spans="1:5" ht="25.5" x14ac:dyDescent="0.25">
      <c r="A12" s="137" t="s">
        <v>16</v>
      </c>
      <c r="B12" s="138" t="s">
        <v>52</v>
      </c>
      <c r="C12" s="12" t="s">
        <v>3</v>
      </c>
      <c r="D12" s="105">
        <v>0</v>
      </c>
      <c r="E12" s="105">
        <v>0</v>
      </c>
    </row>
    <row r="13" spans="1:5" x14ac:dyDescent="0.25">
      <c r="A13" s="137"/>
      <c r="B13" s="139"/>
      <c r="C13" s="12" t="s">
        <v>4</v>
      </c>
      <c r="D13" s="105">
        <v>0</v>
      </c>
      <c r="E13" s="105">
        <v>0</v>
      </c>
    </row>
    <row r="14" spans="1:5" x14ac:dyDescent="0.25">
      <c r="A14" s="137"/>
      <c r="B14" s="139"/>
      <c r="C14" s="12" t="s">
        <v>5</v>
      </c>
      <c r="D14" s="105">
        <v>5703.5</v>
      </c>
      <c r="E14" s="106">
        <v>4377.8999999999996</v>
      </c>
    </row>
    <row r="15" spans="1:5" ht="25.5" x14ac:dyDescent="0.25">
      <c r="A15" s="137"/>
      <c r="B15" s="140"/>
      <c r="C15" s="12" t="s">
        <v>6</v>
      </c>
      <c r="D15" s="105">
        <v>0</v>
      </c>
      <c r="E15" s="105">
        <v>0</v>
      </c>
    </row>
    <row r="16" spans="1:5" x14ac:dyDescent="0.25">
      <c r="A16" s="141" t="s">
        <v>8</v>
      </c>
      <c r="B16" s="142"/>
      <c r="C16" s="12"/>
      <c r="D16" s="105">
        <f>SUM(D12:D15)</f>
        <v>5703.5</v>
      </c>
      <c r="E16" s="105">
        <f>SUM(E12:E15)</f>
        <v>4377.8999999999996</v>
      </c>
    </row>
    <row r="17" spans="1:5" ht="29.25" customHeight="1" x14ac:dyDescent="0.25">
      <c r="A17" s="137" t="s">
        <v>17</v>
      </c>
      <c r="B17" s="169" t="s">
        <v>53</v>
      </c>
      <c r="C17" s="12" t="s">
        <v>3</v>
      </c>
      <c r="D17" s="105">
        <v>0</v>
      </c>
      <c r="E17" s="105">
        <v>0</v>
      </c>
    </row>
    <row r="18" spans="1:5" x14ac:dyDescent="0.25">
      <c r="A18" s="137"/>
      <c r="B18" s="170"/>
      <c r="C18" s="12" t="s">
        <v>4</v>
      </c>
      <c r="D18" s="105">
        <v>0</v>
      </c>
      <c r="E18" s="105">
        <v>0</v>
      </c>
    </row>
    <row r="19" spans="1:5" x14ac:dyDescent="0.25">
      <c r="A19" s="137"/>
      <c r="B19" s="170"/>
      <c r="C19" s="12" t="s">
        <v>5</v>
      </c>
      <c r="D19" s="105">
        <v>264.89999999999998</v>
      </c>
      <c r="E19" s="105">
        <v>264.89999999999998</v>
      </c>
    </row>
    <row r="20" spans="1:5" ht="25.5" x14ac:dyDescent="0.25">
      <c r="A20" s="137"/>
      <c r="B20" s="171"/>
      <c r="C20" s="12" t="s">
        <v>6</v>
      </c>
      <c r="D20" s="105">
        <v>0</v>
      </c>
      <c r="E20" s="105">
        <v>0</v>
      </c>
    </row>
    <row r="21" spans="1:5" x14ac:dyDescent="0.25">
      <c r="A21" s="141" t="s">
        <v>20</v>
      </c>
      <c r="B21" s="142"/>
      <c r="C21" s="12"/>
      <c r="D21" s="105">
        <f>SUM(D17:D20)</f>
        <v>264.89999999999998</v>
      </c>
      <c r="E21" s="105">
        <f>SUM(E17:E20)</f>
        <v>264.89999999999998</v>
      </c>
    </row>
    <row r="22" spans="1:5" ht="25.5" x14ac:dyDescent="0.25">
      <c r="A22" s="172" t="s">
        <v>21</v>
      </c>
      <c r="B22" s="137" t="s">
        <v>24</v>
      </c>
      <c r="C22" s="12" t="s">
        <v>3</v>
      </c>
      <c r="D22" s="105">
        <v>0</v>
      </c>
      <c r="E22" s="105">
        <v>0</v>
      </c>
    </row>
    <row r="23" spans="1:5" x14ac:dyDescent="0.25">
      <c r="A23" s="173"/>
      <c r="B23" s="137"/>
      <c r="C23" s="12" t="s">
        <v>4</v>
      </c>
      <c r="D23" s="105">
        <v>0</v>
      </c>
      <c r="E23" s="105">
        <v>0</v>
      </c>
    </row>
    <row r="24" spans="1:5" x14ac:dyDescent="0.25">
      <c r="A24" s="173"/>
      <c r="B24" s="137"/>
      <c r="C24" s="12" t="s">
        <v>5</v>
      </c>
      <c r="D24" s="67">
        <v>2737.3</v>
      </c>
      <c r="E24" s="67">
        <v>0</v>
      </c>
    </row>
    <row r="25" spans="1:5" ht="25.5" x14ac:dyDescent="0.25">
      <c r="A25" s="174"/>
      <c r="B25" s="137"/>
      <c r="C25" s="12" t="s">
        <v>6</v>
      </c>
      <c r="D25" s="67">
        <v>0</v>
      </c>
      <c r="E25" s="67">
        <v>0</v>
      </c>
    </row>
    <row r="26" spans="1:5" x14ac:dyDescent="0.25">
      <c r="A26" s="141" t="s">
        <v>22</v>
      </c>
      <c r="B26" s="142"/>
      <c r="C26" s="12"/>
      <c r="D26" s="67">
        <f>SUM(D22:D25)</f>
        <v>2737.3</v>
      </c>
      <c r="E26" s="67">
        <f>SUM(E22:E25)</f>
        <v>0</v>
      </c>
    </row>
    <row r="27" spans="1:5" ht="25.5" x14ac:dyDescent="0.25">
      <c r="A27" s="128" t="s">
        <v>10</v>
      </c>
      <c r="B27" s="129"/>
      <c r="C27" s="3" t="s">
        <v>3</v>
      </c>
      <c r="D27" s="107">
        <f>D12+D17+D22</f>
        <v>0</v>
      </c>
      <c r="E27" s="107">
        <f>E12+E17+E22</f>
        <v>0</v>
      </c>
    </row>
    <row r="28" spans="1:5" x14ac:dyDescent="0.25">
      <c r="A28" s="130"/>
      <c r="B28" s="131"/>
      <c r="C28" s="3" t="s">
        <v>4</v>
      </c>
      <c r="D28" s="107">
        <f t="shared" ref="D28:D30" si="0">D13+D18+D23</f>
        <v>0</v>
      </c>
      <c r="E28" s="107">
        <f t="shared" ref="E28:E30" si="1">E13+E18+E23</f>
        <v>0</v>
      </c>
    </row>
    <row r="29" spans="1:5" x14ac:dyDescent="0.25">
      <c r="A29" s="130"/>
      <c r="B29" s="131"/>
      <c r="C29" s="3" t="s">
        <v>5</v>
      </c>
      <c r="D29" s="70">
        <f t="shared" si="0"/>
        <v>8705.7000000000007</v>
      </c>
      <c r="E29" s="70">
        <f t="shared" si="1"/>
        <v>4642.7999999999993</v>
      </c>
    </row>
    <row r="30" spans="1:5" ht="25.5" x14ac:dyDescent="0.25">
      <c r="A30" s="132"/>
      <c r="B30" s="133"/>
      <c r="C30" s="3" t="s">
        <v>6</v>
      </c>
      <c r="D30" s="70">
        <f t="shared" si="0"/>
        <v>0</v>
      </c>
      <c r="E30" s="70">
        <f t="shared" si="1"/>
        <v>0</v>
      </c>
    </row>
    <row r="31" spans="1:5" x14ac:dyDescent="0.25">
      <c r="A31" s="134" t="s">
        <v>23</v>
      </c>
      <c r="B31" s="135"/>
      <c r="C31" s="3"/>
      <c r="D31" s="70">
        <f>D29</f>
        <v>8705.7000000000007</v>
      </c>
      <c r="E31" s="70">
        <f>E29</f>
        <v>4642.7999999999993</v>
      </c>
    </row>
    <row r="34" spans="1:1" ht="15.75" x14ac:dyDescent="0.25">
      <c r="A34" s="8" t="s">
        <v>18</v>
      </c>
    </row>
    <row r="35" spans="1:1" ht="15.75" x14ac:dyDescent="0.25">
      <c r="A35" s="8" t="s">
        <v>74</v>
      </c>
    </row>
    <row r="36" spans="1:1" x14ac:dyDescent="0.25">
      <c r="A36" s="9" t="s">
        <v>109</v>
      </c>
    </row>
    <row r="37" spans="1:1" x14ac:dyDescent="0.25">
      <c r="A37" s="39"/>
    </row>
  </sheetData>
  <mergeCells count="16">
    <mergeCell ref="A31:B31"/>
    <mergeCell ref="A16:B16"/>
    <mergeCell ref="A17:A20"/>
    <mergeCell ref="B17:B20"/>
    <mergeCell ref="A21:B21"/>
    <mergeCell ref="A22:A25"/>
    <mergeCell ref="B22:B25"/>
    <mergeCell ref="A26:B26"/>
    <mergeCell ref="A27:B30"/>
    <mergeCell ref="A12:A15"/>
    <mergeCell ref="B12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E44"/>
  <sheetViews>
    <sheetView topLeftCell="A4" workbookViewId="0">
      <selection activeCell="B5" sqref="B5:E5"/>
    </sheetView>
  </sheetViews>
  <sheetFormatPr defaultRowHeight="15" x14ac:dyDescent="0.25"/>
  <cols>
    <col min="1" max="1" width="10.5703125" customWidth="1"/>
    <col min="2" max="2" width="53.85546875" customWidth="1"/>
    <col min="3" max="3" width="20.140625" customWidth="1"/>
    <col min="4" max="4" width="17.5703125" customWidth="1"/>
    <col min="5" max="5" width="20.140625" style="15" customWidth="1"/>
  </cols>
  <sheetData>
    <row r="3" spans="1:5" x14ac:dyDescent="0.25">
      <c r="B3" s="126" t="s">
        <v>14</v>
      </c>
      <c r="C3" s="126"/>
      <c r="D3" s="126"/>
      <c r="E3" s="126"/>
    </row>
    <row r="4" spans="1:5" x14ac:dyDescent="0.25">
      <c r="B4" s="127" t="s">
        <v>15</v>
      </c>
      <c r="C4" s="127"/>
      <c r="D4" s="127"/>
      <c r="E4" s="127"/>
    </row>
    <row r="5" spans="1:5" x14ac:dyDescent="0.25">
      <c r="B5" s="125" t="s">
        <v>107</v>
      </c>
      <c r="C5" s="125"/>
      <c r="D5" s="125"/>
      <c r="E5" s="125"/>
    </row>
    <row r="6" spans="1:5" ht="34.5" customHeight="1" x14ac:dyDescent="0.25">
      <c r="B6" s="167" t="s">
        <v>88</v>
      </c>
      <c r="C6" s="168"/>
      <c r="D6" s="168"/>
      <c r="E6" s="168"/>
    </row>
    <row r="7" spans="1:5" x14ac:dyDescent="0.25">
      <c r="B7" s="127" t="s">
        <v>108</v>
      </c>
      <c r="C7" s="127"/>
      <c r="D7" s="127"/>
      <c r="E7" s="127"/>
    </row>
    <row r="8" spans="1:5" x14ac:dyDescent="0.25">
      <c r="B8" s="13"/>
      <c r="C8" s="13"/>
      <c r="D8" s="13"/>
      <c r="E8" s="5"/>
    </row>
    <row r="9" spans="1:5" x14ac:dyDescent="0.25">
      <c r="E9" s="15" t="s">
        <v>13</v>
      </c>
    </row>
    <row r="10" spans="1:5" ht="38.25" x14ac:dyDescent="0.25">
      <c r="A10" s="14" t="s">
        <v>0</v>
      </c>
      <c r="B10" s="14" t="s">
        <v>1</v>
      </c>
      <c r="C10" s="14" t="s">
        <v>2</v>
      </c>
      <c r="D10" s="14" t="s">
        <v>11</v>
      </c>
      <c r="E10" s="16" t="s">
        <v>12</v>
      </c>
    </row>
    <row r="11" spans="1:5" x14ac:dyDescent="0.25">
      <c r="A11" s="51">
        <v>1</v>
      </c>
      <c r="B11" s="51">
        <v>2</v>
      </c>
      <c r="C11" s="51">
        <v>3</v>
      </c>
      <c r="D11" s="51">
        <v>4</v>
      </c>
      <c r="E11" s="54">
        <v>5</v>
      </c>
    </row>
    <row r="12" spans="1:5" x14ac:dyDescent="0.25">
      <c r="A12" s="233" t="s">
        <v>100</v>
      </c>
      <c r="B12" s="230"/>
      <c r="C12" s="230"/>
      <c r="D12" s="230"/>
      <c r="E12" s="231"/>
    </row>
    <row r="13" spans="1:5" x14ac:dyDescent="0.25">
      <c r="A13" s="172" t="s">
        <v>16</v>
      </c>
      <c r="B13" s="138" t="s">
        <v>55</v>
      </c>
      <c r="C13" s="232" t="s">
        <v>40</v>
      </c>
      <c r="D13" s="235">
        <v>1729</v>
      </c>
      <c r="E13" s="234">
        <v>1729</v>
      </c>
    </row>
    <row r="14" spans="1:5" ht="25.5" x14ac:dyDescent="0.25">
      <c r="A14" s="173"/>
      <c r="B14" s="139"/>
      <c r="C14" s="86" t="s">
        <v>3</v>
      </c>
      <c r="D14" s="108">
        <v>3282.4</v>
      </c>
      <c r="E14" s="108">
        <v>3281.2</v>
      </c>
    </row>
    <row r="15" spans="1:5" x14ac:dyDescent="0.25">
      <c r="A15" s="173"/>
      <c r="B15" s="139"/>
      <c r="C15" s="85" t="s">
        <v>4</v>
      </c>
      <c r="D15" s="67">
        <v>0</v>
      </c>
      <c r="E15" s="109">
        <v>0</v>
      </c>
    </row>
    <row r="16" spans="1:5" x14ac:dyDescent="0.25">
      <c r="A16" s="173"/>
      <c r="B16" s="139"/>
      <c r="C16" s="85" t="s">
        <v>5</v>
      </c>
      <c r="D16" s="67">
        <v>364.6</v>
      </c>
      <c r="E16" s="110">
        <v>364.6</v>
      </c>
    </row>
    <row r="17" spans="1:5" ht="25.5" x14ac:dyDescent="0.25">
      <c r="A17" s="174"/>
      <c r="B17" s="140"/>
      <c r="C17" s="85" t="s">
        <v>6</v>
      </c>
      <c r="D17" s="67">
        <v>0</v>
      </c>
      <c r="E17" s="109">
        <v>0</v>
      </c>
    </row>
    <row r="18" spans="1:5" x14ac:dyDescent="0.25">
      <c r="A18" s="128" t="s">
        <v>25</v>
      </c>
      <c r="B18" s="129"/>
      <c r="C18" s="55"/>
      <c r="D18" s="111">
        <f>SUM(D13:D17)</f>
        <v>5376</v>
      </c>
      <c r="E18" s="111">
        <f>SUM(E13:E17)</f>
        <v>5374.8</v>
      </c>
    </row>
    <row r="19" spans="1:5" x14ac:dyDescent="0.25">
      <c r="A19" s="233" t="s">
        <v>56</v>
      </c>
      <c r="B19" s="53"/>
      <c r="C19" s="53"/>
      <c r="D19" s="112"/>
      <c r="E19" s="113"/>
    </row>
    <row r="20" spans="1:5" ht="25.5" x14ac:dyDescent="0.25">
      <c r="A20" s="140" t="s">
        <v>17</v>
      </c>
      <c r="B20" s="170" t="s">
        <v>54</v>
      </c>
      <c r="C20" s="84" t="s">
        <v>3</v>
      </c>
      <c r="D20" s="68">
        <v>0</v>
      </c>
      <c r="E20" s="108">
        <v>0</v>
      </c>
    </row>
    <row r="21" spans="1:5" x14ac:dyDescent="0.25">
      <c r="A21" s="137"/>
      <c r="B21" s="170"/>
      <c r="C21" s="83" t="s">
        <v>4</v>
      </c>
      <c r="D21" s="67">
        <v>0</v>
      </c>
      <c r="E21" s="109">
        <v>0</v>
      </c>
    </row>
    <row r="22" spans="1:5" x14ac:dyDescent="0.25">
      <c r="A22" s="137"/>
      <c r="B22" s="170"/>
      <c r="C22" s="83" t="s">
        <v>5</v>
      </c>
      <c r="D22" s="67">
        <v>0</v>
      </c>
      <c r="E22" s="109">
        <v>0</v>
      </c>
    </row>
    <row r="23" spans="1:5" ht="25.5" x14ac:dyDescent="0.25">
      <c r="A23" s="137"/>
      <c r="B23" s="171"/>
      <c r="C23" s="83" t="s">
        <v>6</v>
      </c>
      <c r="D23" s="67">
        <v>0</v>
      </c>
      <c r="E23" s="109">
        <v>0</v>
      </c>
    </row>
    <row r="24" spans="1:5" x14ac:dyDescent="0.25">
      <c r="A24" s="141" t="s">
        <v>9</v>
      </c>
      <c r="B24" s="142"/>
      <c r="C24" s="83"/>
      <c r="D24" s="67">
        <f>SUM(D20:D23)</f>
        <v>0</v>
      </c>
      <c r="E24" s="109">
        <f>SUM(E20:E23)</f>
        <v>0</v>
      </c>
    </row>
    <row r="25" spans="1:5" x14ac:dyDescent="0.25">
      <c r="A25" s="134" t="s">
        <v>26</v>
      </c>
      <c r="B25" s="135"/>
      <c r="C25" s="83"/>
      <c r="D25" s="70">
        <f>D24</f>
        <v>0</v>
      </c>
      <c r="E25" s="114">
        <f>E24</f>
        <v>0</v>
      </c>
    </row>
    <row r="26" spans="1:5" x14ac:dyDescent="0.25">
      <c r="A26" s="227" t="s">
        <v>111</v>
      </c>
      <c r="B26" s="228"/>
      <c r="C26" s="228"/>
      <c r="D26" s="228"/>
      <c r="E26" s="229"/>
    </row>
    <row r="27" spans="1:5" ht="25.5" x14ac:dyDescent="0.25">
      <c r="A27" s="137" t="s">
        <v>21</v>
      </c>
      <c r="B27" s="138" t="s">
        <v>110</v>
      </c>
      <c r="C27" s="83" t="s">
        <v>3</v>
      </c>
      <c r="D27" s="67">
        <v>0</v>
      </c>
      <c r="E27" s="109">
        <v>0</v>
      </c>
    </row>
    <row r="28" spans="1:5" x14ac:dyDescent="0.25">
      <c r="A28" s="137"/>
      <c r="B28" s="139"/>
      <c r="C28" s="83" t="s">
        <v>4</v>
      </c>
      <c r="D28" s="67">
        <v>0</v>
      </c>
      <c r="E28" s="109">
        <v>0</v>
      </c>
    </row>
    <row r="29" spans="1:5" x14ac:dyDescent="0.25">
      <c r="A29" s="137"/>
      <c r="B29" s="139"/>
      <c r="C29" s="83" t="s">
        <v>5</v>
      </c>
      <c r="D29" s="67">
        <v>78</v>
      </c>
      <c r="E29" s="109">
        <v>78</v>
      </c>
    </row>
    <row r="30" spans="1:5" ht="25.5" x14ac:dyDescent="0.25">
      <c r="A30" s="137"/>
      <c r="B30" s="140"/>
      <c r="C30" s="83" t="s">
        <v>6</v>
      </c>
      <c r="D30" s="67">
        <v>0</v>
      </c>
      <c r="E30" s="109">
        <v>0</v>
      </c>
    </row>
    <row r="31" spans="1:5" x14ac:dyDescent="0.25">
      <c r="A31" s="141" t="s">
        <v>20</v>
      </c>
      <c r="B31" s="142"/>
      <c r="C31" s="83"/>
      <c r="D31" s="70">
        <f>SUM(D27:D30)</f>
        <v>78</v>
      </c>
      <c r="E31" s="70">
        <f>SUM(E27:E30)</f>
        <v>78</v>
      </c>
    </row>
    <row r="32" spans="1:5" x14ac:dyDescent="0.25">
      <c r="A32" s="134" t="s">
        <v>27</v>
      </c>
      <c r="B32" s="135"/>
      <c r="C32" s="83"/>
      <c r="D32" s="70"/>
      <c r="E32" s="114"/>
    </row>
    <row r="33" spans="1:5" x14ac:dyDescent="0.25">
      <c r="A33" s="128" t="s">
        <v>10</v>
      </c>
      <c r="B33" s="129"/>
      <c r="C33" s="3" t="s">
        <v>40</v>
      </c>
      <c r="D33" s="70">
        <f>D13</f>
        <v>1729</v>
      </c>
      <c r="E33" s="114">
        <f>E13</f>
        <v>1729</v>
      </c>
    </row>
    <row r="34" spans="1:5" ht="25.5" customHeight="1" x14ac:dyDescent="0.25">
      <c r="A34" s="130"/>
      <c r="B34" s="131"/>
      <c r="C34" s="3" t="s">
        <v>3</v>
      </c>
      <c r="D34" s="70">
        <f>D14+D20</f>
        <v>3282.4</v>
      </c>
      <c r="E34" s="70">
        <f>E14+E20</f>
        <v>3281.2</v>
      </c>
    </row>
    <row r="35" spans="1:5" x14ac:dyDescent="0.25">
      <c r="A35" s="130"/>
      <c r="B35" s="131"/>
      <c r="C35" s="3" t="s">
        <v>4</v>
      </c>
      <c r="D35" s="70">
        <f>D15+D21</f>
        <v>0</v>
      </c>
      <c r="E35" s="70">
        <f>E15+E21</f>
        <v>0</v>
      </c>
    </row>
    <row r="36" spans="1:5" x14ac:dyDescent="0.25">
      <c r="A36" s="130"/>
      <c r="B36" s="131"/>
      <c r="C36" s="3" t="s">
        <v>5</v>
      </c>
      <c r="D36" s="70">
        <f>D16+D22+D29</f>
        <v>442.6</v>
      </c>
      <c r="E36" s="70">
        <f>E16+E22+E29</f>
        <v>442.6</v>
      </c>
    </row>
    <row r="37" spans="1:5" ht="25.5" x14ac:dyDescent="0.25">
      <c r="A37" s="132"/>
      <c r="B37" s="133"/>
      <c r="C37" s="3" t="s">
        <v>6</v>
      </c>
      <c r="D37" s="70">
        <f>D17+D23</f>
        <v>0</v>
      </c>
      <c r="E37" s="70">
        <f>E17+E23</f>
        <v>0</v>
      </c>
    </row>
    <row r="38" spans="1:5" x14ac:dyDescent="0.25">
      <c r="A38" s="134" t="s">
        <v>23</v>
      </c>
      <c r="B38" s="135"/>
      <c r="C38" s="3"/>
      <c r="D38" s="70">
        <f>SUM(D33:D37)</f>
        <v>5454</v>
      </c>
      <c r="E38" s="70">
        <f>SUM(E33:E37)</f>
        <v>5452.8</v>
      </c>
    </row>
    <row r="39" spans="1:5" ht="15" customHeight="1" x14ac:dyDescent="0.25"/>
    <row r="41" spans="1:5" ht="15.75" x14ac:dyDescent="0.25">
      <c r="A41" s="8" t="s">
        <v>18</v>
      </c>
    </row>
    <row r="42" spans="1:5" ht="15.75" x14ac:dyDescent="0.25">
      <c r="A42" s="8" t="s">
        <v>76</v>
      </c>
    </row>
    <row r="43" spans="1:5" x14ac:dyDescent="0.25">
      <c r="A43" s="9" t="s">
        <v>112</v>
      </c>
    </row>
    <row r="44" spans="1:5" x14ac:dyDescent="0.25">
      <c r="A44" s="39"/>
    </row>
  </sheetData>
  <mergeCells count="19">
    <mergeCell ref="A13:A17"/>
    <mergeCell ref="B13:B17"/>
    <mergeCell ref="A33:B37"/>
    <mergeCell ref="B3:E3"/>
    <mergeCell ref="B4:E4"/>
    <mergeCell ref="B5:E5"/>
    <mergeCell ref="B6:E6"/>
    <mergeCell ref="B7:E7"/>
    <mergeCell ref="A38:B38"/>
    <mergeCell ref="A25:B25"/>
    <mergeCell ref="A20:A23"/>
    <mergeCell ref="B20:B23"/>
    <mergeCell ref="A18:B18"/>
    <mergeCell ref="A24:B24"/>
    <mergeCell ref="A27:A30"/>
    <mergeCell ref="A26:E26"/>
    <mergeCell ref="A31:B31"/>
    <mergeCell ref="A32:B32"/>
    <mergeCell ref="B27:B30"/>
  </mergeCells>
  <pageMargins left="0" right="0" top="0" bottom="0" header="0" footer="0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53"/>
  <sheetViews>
    <sheetView view="pageBreakPreview" zoomScale="110" zoomScaleNormal="100" zoomScaleSheetLayoutView="110" workbookViewId="0">
      <selection activeCell="A6" sqref="A6"/>
    </sheetView>
  </sheetViews>
  <sheetFormatPr defaultRowHeight="15" x14ac:dyDescent="0.25"/>
  <cols>
    <col min="1" max="1" width="10.140625" bestFit="1" customWidth="1"/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9" x14ac:dyDescent="0.25">
      <c r="B3" s="126" t="s">
        <v>14</v>
      </c>
      <c r="C3" s="126"/>
      <c r="D3" s="126"/>
      <c r="E3" s="126"/>
    </row>
    <row r="4" spans="1:9" x14ac:dyDescent="0.25">
      <c r="B4" s="127" t="s">
        <v>15</v>
      </c>
      <c r="C4" s="127"/>
      <c r="D4" s="127"/>
      <c r="E4" s="127"/>
    </row>
    <row r="5" spans="1:9" x14ac:dyDescent="0.25">
      <c r="B5" s="125" t="s">
        <v>107</v>
      </c>
      <c r="C5" s="125"/>
      <c r="D5" s="125"/>
      <c r="E5" s="125"/>
    </row>
    <row r="6" spans="1:9" ht="28.5" customHeight="1" x14ac:dyDescent="0.25">
      <c r="B6" s="178" t="s">
        <v>89</v>
      </c>
      <c r="C6" s="178"/>
      <c r="D6" s="178"/>
      <c r="E6" s="178"/>
    </row>
    <row r="7" spans="1:9" x14ac:dyDescent="0.25">
      <c r="B7" s="127" t="s">
        <v>108</v>
      </c>
      <c r="C7" s="127"/>
      <c r="D7" s="127"/>
      <c r="E7" s="127"/>
    </row>
    <row r="8" spans="1:9" x14ac:dyDescent="0.25">
      <c r="B8" s="17"/>
      <c r="C8" s="17"/>
      <c r="D8" s="17"/>
      <c r="E8" s="5"/>
    </row>
    <row r="9" spans="1:9" x14ac:dyDescent="0.25">
      <c r="E9" s="56" t="s">
        <v>13</v>
      </c>
    </row>
    <row r="10" spans="1:9" ht="42.75" customHeight="1" x14ac:dyDescent="0.25">
      <c r="A10" s="18" t="s">
        <v>0</v>
      </c>
      <c r="B10" s="18" t="s">
        <v>1</v>
      </c>
      <c r="C10" s="18" t="s">
        <v>2</v>
      </c>
      <c r="D10" s="18" t="s">
        <v>11</v>
      </c>
      <c r="E10" s="1" t="s">
        <v>12</v>
      </c>
    </row>
    <row r="11" spans="1:9" x14ac:dyDescent="0.25">
      <c r="A11" s="51">
        <v>1</v>
      </c>
      <c r="B11" s="51">
        <v>2</v>
      </c>
      <c r="C11" s="51">
        <v>3</v>
      </c>
      <c r="D11" s="51">
        <v>4</v>
      </c>
      <c r="E11" s="54">
        <v>5</v>
      </c>
    </row>
    <row r="12" spans="1:9" ht="27.75" customHeight="1" x14ac:dyDescent="0.25">
      <c r="A12" s="175" t="s">
        <v>59</v>
      </c>
      <c r="B12" s="176"/>
      <c r="C12" s="176"/>
      <c r="D12" s="176"/>
      <c r="E12" s="177"/>
      <c r="F12" s="57"/>
      <c r="G12" s="57"/>
      <c r="H12" s="57"/>
      <c r="I12" s="57"/>
    </row>
    <row r="13" spans="1:9" ht="27.75" customHeight="1" x14ac:dyDescent="0.25">
      <c r="A13" s="140" t="s">
        <v>32</v>
      </c>
      <c r="B13" s="139" t="s">
        <v>57</v>
      </c>
      <c r="C13" s="52" t="s">
        <v>3</v>
      </c>
      <c r="D13" s="68">
        <v>0</v>
      </c>
      <c r="E13" s="68">
        <v>0</v>
      </c>
    </row>
    <row r="14" spans="1:9" x14ac:dyDescent="0.25">
      <c r="A14" s="137"/>
      <c r="B14" s="139"/>
      <c r="C14" s="18" t="s">
        <v>4</v>
      </c>
      <c r="D14" s="67">
        <v>0</v>
      </c>
      <c r="E14" s="67">
        <v>0</v>
      </c>
    </row>
    <row r="15" spans="1:9" x14ac:dyDescent="0.25">
      <c r="A15" s="137"/>
      <c r="B15" s="139"/>
      <c r="C15" s="18" t="s">
        <v>5</v>
      </c>
      <c r="D15" s="67">
        <v>0</v>
      </c>
      <c r="E15" s="69">
        <v>0</v>
      </c>
    </row>
    <row r="16" spans="1:9" ht="25.5" x14ac:dyDescent="0.25">
      <c r="A16" s="137"/>
      <c r="B16" s="140"/>
      <c r="C16" s="18" t="s">
        <v>6</v>
      </c>
      <c r="D16" s="67">
        <v>0</v>
      </c>
      <c r="E16" s="67">
        <v>0</v>
      </c>
    </row>
    <row r="17" spans="1:9" x14ac:dyDescent="0.25">
      <c r="A17" s="141" t="s">
        <v>8</v>
      </c>
      <c r="B17" s="142"/>
      <c r="C17" s="18"/>
      <c r="D17" s="67">
        <f>SUM(D13:D16)</f>
        <v>0</v>
      </c>
      <c r="E17" s="67">
        <f>SUM(E13:E16)</f>
        <v>0</v>
      </c>
      <c r="I17" t="s">
        <v>28</v>
      </c>
    </row>
    <row r="18" spans="1:9" ht="26.25" customHeight="1" x14ac:dyDescent="0.25">
      <c r="A18" s="137" t="s">
        <v>33</v>
      </c>
      <c r="B18" s="138" t="s">
        <v>58</v>
      </c>
      <c r="C18" s="18" t="s">
        <v>3</v>
      </c>
      <c r="D18" s="67">
        <v>0</v>
      </c>
      <c r="E18" s="67">
        <v>0</v>
      </c>
    </row>
    <row r="19" spans="1:9" x14ac:dyDescent="0.25">
      <c r="A19" s="137"/>
      <c r="B19" s="139"/>
      <c r="C19" s="18" t="s">
        <v>4</v>
      </c>
      <c r="D19" s="67">
        <v>0</v>
      </c>
      <c r="E19" s="67">
        <v>0</v>
      </c>
    </row>
    <row r="20" spans="1:9" x14ac:dyDescent="0.25">
      <c r="A20" s="137"/>
      <c r="B20" s="139"/>
      <c r="C20" s="18" t="s">
        <v>5</v>
      </c>
      <c r="D20" s="67">
        <v>97.6</v>
      </c>
      <c r="E20" s="67">
        <v>97.6</v>
      </c>
    </row>
    <row r="21" spans="1:9" ht="25.5" x14ac:dyDescent="0.25">
      <c r="A21" s="137"/>
      <c r="B21" s="140"/>
      <c r="C21" s="18" t="s">
        <v>6</v>
      </c>
      <c r="D21" s="67">
        <v>0</v>
      </c>
      <c r="E21" s="67">
        <v>0</v>
      </c>
    </row>
    <row r="22" spans="1:9" x14ac:dyDescent="0.25">
      <c r="A22" s="141" t="s">
        <v>9</v>
      </c>
      <c r="B22" s="142"/>
      <c r="C22" s="18"/>
      <c r="D22" s="67">
        <f>SUM(D18:D21)</f>
        <v>97.6</v>
      </c>
      <c r="E22" s="67">
        <f>SUM(E18:E21)</f>
        <v>97.6</v>
      </c>
    </row>
    <row r="23" spans="1:9" x14ac:dyDescent="0.25">
      <c r="A23" s="134" t="s">
        <v>25</v>
      </c>
      <c r="B23" s="135"/>
      <c r="C23" s="18"/>
      <c r="D23" s="70">
        <f>D22</f>
        <v>97.6</v>
      </c>
      <c r="E23" s="70">
        <f>E22</f>
        <v>97.6</v>
      </c>
    </row>
    <row r="24" spans="1:9" ht="25.5" customHeight="1" x14ac:dyDescent="0.25">
      <c r="A24" s="175" t="s">
        <v>60</v>
      </c>
      <c r="B24" s="176"/>
      <c r="C24" s="176"/>
      <c r="D24" s="176"/>
      <c r="E24" s="177"/>
    </row>
    <row r="25" spans="1:9" ht="25.5" customHeight="1" x14ac:dyDescent="0.25">
      <c r="A25" s="140" t="s">
        <v>34</v>
      </c>
      <c r="B25" s="139" t="s">
        <v>61</v>
      </c>
      <c r="C25" s="52" t="s">
        <v>3</v>
      </c>
      <c r="D25" s="68">
        <v>0</v>
      </c>
      <c r="E25" s="68">
        <v>0</v>
      </c>
    </row>
    <row r="26" spans="1:9" x14ac:dyDescent="0.25">
      <c r="A26" s="137"/>
      <c r="B26" s="139"/>
      <c r="C26" s="50" t="s">
        <v>4</v>
      </c>
      <c r="D26" s="67">
        <v>0</v>
      </c>
      <c r="E26" s="67">
        <v>0</v>
      </c>
    </row>
    <row r="27" spans="1:9" x14ac:dyDescent="0.25">
      <c r="A27" s="137"/>
      <c r="B27" s="139"/>
      <c r="C27" s="50" t="s">
        <v>5</v>
      </c>
      <c r="D27" s="67">
        <v>26</v>
      </c>
      <c r="E27" s="69">
        <v>26</v>
      </c>
    </row>
    <row r="28" spans="1:9" ht="23.25" customHeight="1" x14ac:dyDescent="0.25">
      <c r="A28" s="137"/>
      <c r="B28" s="140"/>
      <c r="C28" s="50" t="s">
        <v>6</v>
      </c>
      <c r="D28" s="67">
        <v>0</v>
      </c>
      <c r="E28" s="67">
        <v>0</v>
      </c>
    </row>
    <row r="29" spans="1:9" ht="15" customHeight="1" x14ac:dyDescent="0.25">
      <c r="A29" s="141" t="s">
        <v>8</v>
      </c>
      <c r="B29" s="142"/>
      <c r="C29" s="50"/>
      <c r="D29" s="67">
        <f>SUM(D25:D28)</f>
        <v>26</v>
      </c>
      <c r="E29" s="67">
        <v>26</v>
      </c>
    </row>
    <row r="30" spans="1:9" ht="25.5" x14ac:dyDescent="0.25">
      <c r="A30" s="137" t="s">
        <v>101</v>
      </c>
      <c r="B30" s="138" t="s">
        <v>62</v>
      </c>
      <c r="C30" s="50" t="s">
        <v>3</v>
      </c>
      <c r="D30" s="67">
        <v>0</v>
      </c>
      <c r="E30" s="67">
        <v>0</v>
      </c>
    </row>
    <row r="31" spans="1:9" x14ac:dyDescent="0.25">
      <c r="A31" s="137"/>
      <c r="B31" s="139"/>
      <c r="C31" s="50" t="s">
        <v>4</v>
      </c>
      <c r="D31" s="67">
        <v>0</v>
      </c>
      <c r="E31" s="67">
        <v>0</v>
      </c>
    </row>
    <row r="32" spans="1:9" x14ac:dyDescent="0.25">
      <c r="A32" s="137"/>
      <c r="B32" s="139"/>
      <c r="C32" s="50" t="s">
        <v>5</v>
      </c>
      <c r="D32" s="67">
        <v>0</v>
      </c>
      <c r="E32" s="69">
        <v>0</v>
      </c>
    </row>
    <row r="33" spans="1:5" ht="25.5" x14ac:dyDescent="0.25">
      <c r="A33" s="137"/>
      <c r="B33" s="140"/>
      <c r="C33" s="50" t="s">
        <v>6</v>
      </c>
      <c r="D33" s="67">
        <v>0</v>
      </c>
      <c r="E33" s="67">
        <v>0</v>
      </c>
    </row>
    <row r="34" spans="1:5" x14ac:dyDescent="0.25">
      <c r="A34" s="141" t="s">
        <v>9</v>
      </c>
      <c r="B34" s="142"/>
      <c r="C34" s="50"/>
      <c r="D34" s="67">
        <f>SUM(D30:D33)</f>
        <v>0</v>
      </c>
      <c r="E34" s="67">
        <f>SUM(E30:E33)</f>
        <v>0</v>
      </c>
    </row>
    <row r="35" spans="1:5" x14ac:dyDescent="0.25">
      <c r="A35" s="134" t="s">
        <v>26</v>
      </c>
      <c r="B35" s="135"/>
      <c r="C35" s="50"/>
      <c r="D35" s="70">
        <f>D34+D29</f>
        <v>26</v>
      </c>
      <c r="E35" s="70">
        <f>E34+E29</f>
        <v>26</v>
      </c>
    </row>
    <row r="36" spans="1:5" ht="36" customHeight="1" x14ac:dyDescent="0.25">
      <c r="A36" s="175" t="s">
        <v>63</v>
      </c>
      <c r="B36" s="176"/>
      <c r="C36" s="176"/>
      <c r="D36" s="176"/>
      <c r="E36" s="177"/>
    </row>
    <row r="37" spans="1:5" ht="25.5" x14ac:dyDescent="0.25">
      <c r="A37" s="140" t="s">
        <v>35</v>
      </c>
      <c r="B37" s="139" t="s">
        <v>64</v>
      </c>
      <c r="C37" s="52" t="s">
        <v>3</v>
      </c>
      <c r="D37" s="68">
        <v>0</v>
      </c>
      <c r="E37" s="68">
        <v>0</v>
      </c>
    </row>
    <row r="38" spans="1:5" x14ac:dyDescent="0.25">
      <c r="A38" s="137"/>
      <c r="B38" s="139"/>
      <c r="C38" s="50" t="s">
        <v>4</v>
      </c>
      <c r="D38" s="67">
        <v>0</v>
      </c>
      <c r="E38" s="67">
        <v>0</v>
      </c>
    </row>
    <row r="39" spans="1:5" x14ac:dyDescent="0.25">
      <c r="A39" s="137"/>
      <c r="B39" s="139"/>
      <c r="C39" s="50" t="s">
        <v>5</v>
      </c>
      <c r="D39" s="67">
        <v>0</v>
      </c>
      <c r="E39" s="69">
        <v>0</v>
      </c>
    </row>
    <row r="40" spans="1:5" ht="25.5" x14ac:dyDescent="0.25">
      <c r="A40" s="137"/>
      <c r="B40" s="140"/>
      <c r="C40" s="50" t="s">
        <v>6</v>
      </c>
      <c r="D40" s="67">
        <v>0</v>
      </c>
      <c r="E40" s="67">
        <v>0</v>
      </c>
    </row>
    <row r="41" spans="1:5" x14ac:dyDescent="0.25">
      <c r="A41" s="141" t="s">
        <v>8</v>
      </c>
      <c r="B41" s="142"/>
      <c r="C41" s="50"/>
      <c r="D41" s="67">
        <f>SUM(D37:D40)</f>
        <v>0</v>
      </c>
      <c r="E41" s="67">
        <f>SUM(E37:E40)</f>
        <v>0</v>
      </c>
    </row>
    <row r="42" spans="1:5" x14ac:dyDescent="0.25">
      <c r="A42" s="134" t="s">
        <v>27</v>
      </c>
      <c r="B42" s="135"/>
      <c r="C42" s="50"/>
      <c r="D42" s="67">
        <f>D41</f>
        <v>0</v>
      </c>
      <c r="E42" s="67">
        <f>E41</f>
        <v>0</v>
      </c>
    </row>
    <row r="43" spans="1:5" ht="25.5" x14ac:dyDescent="0.25">
      <c r="A43" s="128" t="s">
        <v>10</v>
      </c>
      <c r="B43" s="129"/>
      <c r="C43" s="3" t="s">
        <v>3</v>
      </c>
      <c r="D43" s="70">
        <f t="shared" ref="D43:E46" si="0">D13+D18</f>
        <v>0</v>
      </c>
      <c r="E43" s="70">
        <f t="shared" si="0"/>
        <v>0</v>
      </c>
    </row>
    <row r="44" spans="1:5" x14ac:dyDescent="0.25">
      <c r="A44" s="130"/>
      <c r="B44" s="131"/>
      <c r="C44" s="3" t="s">
        <v>4</v>
      </c>
      <c r="D44" s="70">
        <f t="shared" si="0"/>
        <v>0</v>
      </c>
      <c r="E44" s="70">
        <f t="shared" si="0"/>
        <v>0</v>
      </c>
    </row>
    <row r="45" spans="1:5" x14ac:dyDescent="0.25">
      <c r="A45" s="130"/>
      <c r="B45" s="131"/>
      <c r="C45" s="3" t="s">
        <v>5</v>
      </c>
      <c r="D45" s="70">
        <f>D15+D20+D27+D32+D39</f>
        <v>123.6</v>
      </c>
      <c r="E45" s="70">
        <f>E15+E20+E27+E32+E39</f>
        <v>123.6</v>
      </c>
    </row>
    <row r="46" spans="1:5" ht="25.5" x14ac:dyDescent="0.25">
      <c r="A46" s="132"/>
      <c r="B46" s="133"/>
      <c r="C46" s="3" t="s">
        <v>6</v>
      </c>
      <c r="D46" s="70">
        <f t="shared" si="0"/>
        <v>0</v>
      </c>
      <c r="E46" s="70">
        <f t="shared" si="0"/>
        <v>0</v>
      </c>
    </row>
    <row r="47" spans="1:5" x14ac:dyDescent="0.25">
      <c r="A47" s="134" t="s">
        <v>23</v>
      </c>
      <c r="B47" s="135"/>
      <c r="C47" s="3"/>
      <c r="D47" s="70">
        <f>D45</f>
        <v>123.6</v>
      </c>
      <c r="E47" s="70">
        <f>E45</f>
        <v>123.6</v>
      </c>
    </row>
    <row r="50" spans="1:1" ht="15.75" x14ac:dyDescent="0.25">
      <c r="A50" s="8" t="s">
        <v>18</v>
      </c>
    </row>
    <row r="51" spans="1:1" ht="15.75" x14ac:dyDescent="0.25">
      <c r="A51" s="8" t="s">
        <v>72</v>
      </c>
    </row>
    <row r="52" spans="1:1" x14ac:dyDescent="0.25">
      <c r="A52" s="9" t="s">
        <v>113</v>
      </c>
    </row>
    <row r="53" spans="1:1" x14ac:dyDescent="0.25">
      <c r="A53" s="40"/>
    </row>
  </sheetData>
  <mergeCells count="28">
    <mergeCell ref="A42:B42"/>
    <mergeCell ref="A24:E24"/>
    <mergeCell ref="A25:A28"/>
    <mergeCell ref="B25:B28"/>
    <mergeCell ref="A13:A16"/>
    <mergeCell ref="B13:B16"/>
    <mergeCell ref="A41:B41"/>
    <mergeCell ref="B3:E3"/>
    <mergeCell ref="B4:E4"/>
    <mergeCell ref="B5:E5"/>
    <mergeCell ref="B6:E6"/>
    <mergeCell ref="B7:E7"/>
    <mergeCell ref="A12:E12"/>
    <mergeCell ref="A43:B46"/>
    <mergeCell ref="A47:B47"/>
    <mergeCell ref="A17:B17"/>
    <mergeCell ref="A18:A21"/>
    <mergeCell ref="B18:B21"/>
    <mergeCell ref="A22:B22"/>
    <mergeCell ref="A23:B23"/>
    <mergeCell ref="A29:B29"/>
    <mergeCell ref="A30:A33"/>
    <mergeCell ref="B30:B33"/>
    <mergeCell ref="A34:B34"/>
    <mergeCell ref="A35:B35"/>
    <mergeCell ref="A36:E36"/>
    <mergeCell ref="A37:A40"/>
    <mergeCell ref="B37:B40"/>
  </mergeCells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E51"/>
  <sheetViews>
    <sheetView workbookViewId="0">
      <selection activeCell="F27" sqref="F27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126" t="s">
        <v>14</v>
      </c>
      <c r="C3" s="126"/>
      <c r="D3" s="126"/>
      <c r="E3" s="126"/>
    </row>
    <row r="4" spans="1:5" x14ac:dyDescent="0.25">
      <c r="B4" s="127" t="s">
        <v>15</v>
      </c>
      <c r="C4" s="127"/>
      <c r="D4" s="127"/>
      <c r="E4" s="127"/>
    </row>
    <row r="5" spans="1:5" x14ac:dyDescent="0.25">
      <c r="B5" s="125" t="s">
        <v>107</v>
      </c>
      <c r="C5" s="125"/>
      <c r="D5" s="125"/>
      <c r="E5" s="125"/>
    </row>
    <row r="6" spans="1:5" ht="28.5" customHeight="1" x14ac:dyDescent="0.25">
      <c r="B6" s="178" t="s">
        <v>90</v>
      </c>
      <c r="C6" s="178"/>
      <c r="D6" s="178"/>
      <c r="E6" s="178"/>
    </row>
    <row r="7" spans="1:5" x14ac:dyDescent="0.25">
      <c r="B7" s="127" t="s">
        <v>108</v>
      </c>
      <c r="C7" s="127"/>
      <c r="D7" s="127"/>
      <c r="E7" s="127"/>
    </row>
    <row r="8" spans="1:5" x14ac:dyDescent="0.25">
      <c r="B8" s="19"/>
      <c r="C8" s="19"/>
      <c r="D8" s="19"/>
      <c r="E8" s="5"/>
    </row>
    <row r="9" spans="1:5" x14ac:dyDescent="0.25">
      <c r="E9" s="56" t="s">
        <v>13</v>
      </c>
    </row>
    <row r="10" spans="1:5" ht="42.75" customHeight="1" x14ac:dyDescent="0.25">
      <c r="A10" s="20" t="s">
        <v>0</v>
      </c>
      <c r="B10" s="20" t="s">
        <v>1</v>
      </c>
      <c r="C10" s="20" t="s">
        <v>2</v>
      </c>
      <c r="D10" s="20" t="s">
        <v>11</v>
      </c>
      <c r="E10" s="1" t="s">
        <v>12</v>
      </c>
    </row>
    <row r="11" spans="1:5" x14ac:dyDescent="0.25">
      <c r="A11" s="20">
        <v>1</v>
      </c>
      <c r="B11" s="20">
        <v>2</v>
      </c>
      <c r="C11" s="20">
        <v>3</v>
      </c>
      <c r="D11" s="20">
        <v>4</v>
      </c>
      <c r="E11" s="7">
        <v>5</v>
      </c>
    </row>
    <row r="12" spans="1:5" x14ac:dyDescent="0.25">
      <c r="A12" s="185" t="s">
        <v>31</v>
      </c>
      <c r="B12" s="186"/>
      <c r="C12" s="186"/>
      <c r="D12" s="186"/>
      <c r="E12" s="187"/>
    </row>
    <row r="13" spans="1:5" ht="25.5" x14ac:dyDescent="0.25">
      <c r="A13" s="179" t="s">
        <v>32</v>
      </c>
      <c r="B13" s="180" t="s">
        <v>30</v>
      </c>
      <c r="C13" s="115" t="s">
        <v>3</v>
      </c>
      <c r="D13" s="116">
        <v>30</v>
      </c>
      <c r="E13" s="116">
        <v>30</v>
      </c>
    </row>
    <row r="14" spans="1:5" x14ac:dyDescent="0.25">
      <c r="A14" s="179"/>
      <c r="B14" s="181"/>
      <c r="C14" s="115" t="s">
        <v>4</v>
      </c>
      <c r="D14" s="116">
        <v>0</v>
      </c>
      <c r="E14" s="116">
        <v>0</v>
      </c>
    </row>
    <row r="15" spans="1:5" x14ac:dyDescent="0.25">
      <c r="A15" s="179"/>
      <c r="B15" s="181"/>
      <c r="C15" s="115" t="s">
        <v>5</v>
      </c>
      <c r="D15" s="116">
        <v>0</v>
      </c>
      <c r="E15" s="117">
        <v>0</v>
      </c>
    </row>
    <row r="16" spans="1:5" ht="25.5" x14ac:dyDescent="0.25">
      <c r="A16" s="179"/>
      <c r="B16" s="182"/>
      <c r="C16" s="115" t="s">
        <v>6</v>
      </c>
      <c r="D16" s="116">
        <v>0</v>
      </c>
      <c r="E16" s="116">
        <v>0</v>
      </c>
    </row>
    <row r="17" spans="1:5" x14ac:dyDescent="0.25">
      <c r="A17" s="183" t="s">
        <v>104</v>
      </c>
      <c r="B17" s="184"/>
      <c r="C17" s="115"/>
      <c r="D17" s="115">
        <f>SUM(D13:D16)</f>
        <v>30</v>
      </c>
      <c r="E17" s="115">
        <f>SUM(E13:E16)</f>
        <v>30</v>
      </c>
    </row>
    <row r="18" spans="1:5" ht="25.5" x14ac:dyDescent="0.25">
      <c r="A18" s="179" t="s">
        <v>33</v>
      </c>
      <c r="B18" s="180" t="s">
        <v>29</v>
      </c>
      <c r="C18" s="115" t="s">
        <v>3</v>
      </c>
      <c r="D18" s="116">
        <v>24.8</v>
      </c>
      <c r="E18" s="116">
        <v>24.8</v>
      </c>
    </row>
    <row r="19" spans="1:5" x14ac:dyDescent="0.25">
      <c r="A19" s="179"/>
      <c r="B19" s="181"/>
      <c r="C19" s="115" t="s">
        <v>4</v>
      </c>
      <c r="D19" s="116">
        <v>0</v>
      </c>
      <c r="E19" s="116">
        <v>0</v>
      </c>
    </row>
    <row r="20" spans="1:5" x14ac:dyDescent="0.25">
      <c r="A20" s="179"/>
      <c r="B20" s="181"/>
      <c r="C20" s="115" t="s">
        <v>5</v>
      </c>
      <c r="D20" s="116">
        <v>6.2</v>
      </c>
      <c r="E20" s="117">
        <v>6.2</v>
      </c>
    </row>
    <row r="21" spans="1:5" ht="25.5" x14ac:dyDescent="0.25">
      <c r="A21" s="179"/>
      <c r="B21" s="182"/>
      <c r="C21" s="115" t="s">
        <v>6</v>
      </c>
      <c r="D21" s="116">
        <v>0</v>
      </c>
      <c r="E21" s="116">
        <v>0</v>
      </c>
    </row>
    <row r="22" spans="1:5" x14ac:dyDescent="0.25">
      <c r="A22" s="183" t="s">
        <v>105</v>
      </c>
      <c r="B22" s="184"/>
      <c r="C22" s="115"/>
      <c r="D22" s="116">
        <f>SUM(D18:D21)</f>
        <v>31</v>
      </c>
      <c r="E22" s="116">
        <f>SUM(E18:E21)</f>
        <v>31</v>
      </c>
    </row>
    <row r="23" spans="1:5" x14ac:dyDescent="0.25">
      <c r="A23" s="183" t="s">
        <v>8</v>
      </c>
      <c r="B23" s="184"/>
      <c r="C23" s="115"/>
      <c r="D23" s="116">
        <f>D17+D22</f>
        <v>61</v>
      </c>
      <c r="E23" s="116">
        <f>E17+E22</f>
        <v>61</v>
      </c>
    </row>
    <row r="24" spans="1:5" ht="32.25" customHeight="1" x14ac:dyDescent="0.25">
      <c r="A24" s="188" t="s">
        <v>65</v>
      </c>
      <c r="B24" s="189"/>
      <c r="C24" s="189"/>
      <c r="D24" s="189"/>
      <c r="E24" s="190"/>
    </row>
    <row r="25" spans="1:5" ht="25.5" x14ac:dyDescent="0.25">
      <c r="A25" s="179" t="s">
        <v>34</v>
      </c>
      <c r="B25" s="180" t="s">
        <v>66</v>
      </c>
      <c r="C25" s="115" t="s">
        <v>3</v>
      </c>
      <c r="D25" s="87">
        <v>0</v>
      </c>
      <c r="E25" s="87">
        <v>0</v>
      </c>
    </row>
    <row r="26" spans="1:5" x14ac:dyDescent="0.25">
      <c r="A26" s="179"/>
      <c r="B26" s="181"/>
      <c r="C26" s="115" t="s">
        <v>4</v>
      </c>
      <c r="D26" s="87">
        <v>0</v>
      </c>
      <c r="E26" s="87">
        <v>0</v>
      </c>
    </row>
    <row r="27" spans="1:5" ht="15" customHeight="1" x14ac:dyDescent="0.25">
      <c r="A27" s="179"/>
      <c r="B27" s="181"/>
      <c r="C27" s="115" t="s">
        <v>5</v>
      </c>
      <c r="D27" s="87">
        <v>3</v>
      </c>
      <c r="E27" s="118">
        <v>3</v>
      </c>
    </row>
    <row r="28" spans="1:5" ht="25.5" customHeight="1" x14ac:dyDescent="0.25">
      <c r="A28" s="179"/>
      <c r="B28" s="182"/>
      <c r="C28" s="115" t="s">
        <v>6</v>
      </c>
      <c r="D28" s="87">
        <v>0</v>
      </c>
      <c r="E28" s="87">
        <v>0</v>
      </c>
    </row>
    <row r="29" spans="1:5" x14ac:dyDescent="0.25">
      <c r="A29" s="183" t="s">
        <v>26</v>
      </c>
      <c r="B29" s="184"/>
      <c r="C29" s="115"/>
      <c r="D29" s="87">
        <f>D27</f>
        <v>3</v>
      </c>
      <c r="E29" s="87">
        <f>E27</f>
        <v>3</v>
      </c>
    </row>
    <row r="30" spans="1:5" ht="25.5" x14ac:dyDescent="0.25">
      <c r="A30" s="191" t="s">
        <v>36</v>
      </c>
      <c r="B30" s="192"/>
      <c r="C30" s="119" t="s">
        <v>3</v>
      </c>
      <c r="D30" s="90">
        <f>D13+D18</f>
        <v>54.8</v>
      </c>
      <c r="E30" s="90">
        <f>E13+E18+E25</f>
        <v>54.8</v>
      </c>
    </row>
    <row r="31" spans="1:5" ht="25.5" customHeight="1" x14ac:dyDescent="0.25">
      <c r="A31" s="193"/>
      <c r="B31" s="194"/>
      <c r="C31" s="119" t="s">
        <v>4</v>
      </c>
      <c r="D31" s="90">
        <f>D14+D19+D26</f>
        <v>0</v>
      </c>
      <c r="E31" s="90">
        <f t="shared" ref="E31:E34" si="0">E14+E19+E26</f>
        <v>0</v>
      </c>
    </row>
    <row r="32" spans="1:5" x14ac:dyDescent="0.25">
      <c r="A32" s="193"/>
      <c r="B32" s="194"/>
      <c r="C32" s="119" t="s">
        <v>5</v>
      </c>
      <c r="D32" s="90">
        <f t="shared" ref="D32:D33" si="1">D15+D20+D27</f>
        <v>9.1999999999999993</v>
      </c>
      <c r="E32" s="90">
        <f t="shared" si="0"/>
        <v>9.1999999999999993</v>
      </c>
    </row>
    <row r="33" spans="1:5" ht="25.5" x14ac:dyDescent="0.25">
      <c r="A33" s="193"/>
      <c r="B33" s="194"/>
      <c r="C33" s="119" t="s">
        <v>6</v>
      </c>
      <c r="D33" s="90">
        <f t="shared" si="1"/>
        <v>0</v>
      </c>
      <c r="E33" s="90">
        <f t="shared" si="0"/>
        <v>0</v>
      </c>
    </row>
    <row r="34" spans="1:5" x14ac:dyDescent="0.25">
      <c r="A34" s="195"/>
      <c r="B34" s="196"/>
      <c r="C34" s="119" t="s">
        <v>37</v>
      </c>
      <c r="D34" s="90">
        <f>SUM(D30:D33)</f>
        <v>64</v>
      </c>
      <c r="E34" s="90">
        <f t="shared" si="0"/>
        <v>64</v>
      </c>
    </row>
    <row r="36" spans="1:5" ht="15" customHeight="1" x14ac:dyDescent="0.25"/>
    <row r="37" spans="1:5" ht="15.75" x14ac:dyDescent="0.25">
      <c r="A37" s="8" t="s">
        <v>18</v>
      </c>
    </row>
    <row r="38" spans="1:5" ht="15.75" x14ac:dyDescent="0.25">
      <c r="A38" s="8" t="s">
        <v>77</v>
      </c>
    </row>
    <row r="39" spans="1:5" x14ac:dyDescent="0.25">
      <c r="A39" s="9" t="s">
        <v>46</v>
      </c>
    </row>
    <row r="40" spans="1:5" x14ac:dyDescent="0.25">
      <c r="A40" s="9"/>
    </row>
    <row r="42" spans="1:5" ht="25.5" customHeight="1" x14ac:dyDescent="0.25"/>
    <row r="47" spans="1:5" ht="25.5" customHeight="1" x14ac:dyDescent="0.25"/>
    <row r="51" ht="15" customHeight="1" x14ac:dyDescent="0.25"/>
  </sheetData>
  <mergeCells count="18">
    <mergeCell ref="A30:B34"/>
    <mergeCell ref="A25:A28"/>
    <mergeCell ref="B25:B28"/>
    <mergeCell ref="A29:B29"/>
    <mergeCell ref="B3:E3"/>
    <mergeCell ref="B4:E4"/>
    <mergeCell ref="B5:E5"/>
    <mergeCell ref="B6:E6"/>
    <mergeCell ref="B7:E7"/>
    <mergeCell ref="A13:A16"/>
    <mergeCell ref="B13:B16"/>
    <mergeCell ref="A17:B17"/>
    <mergeCell ref="A12:E12"/>
    <mergeCell ref="A24:E24"/>
    <mergeCell ref="A18:A21"/>
    <mergeCell ref="B18:B21"/>
    <mergeCell ref="A23:B23"/>
    <mergeCell ref="A22:B22"/>
  </mergeCells>
  <pageMargins left="0.7" right="0.7" top="0.75" bottom="0.75" header="0.3" footer="0.3"/>
  <pageSetup paperSize="9"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E34"/>
  <sheetViews>
    <sheetView topLeftCell="A7" workbookViewId="0">
      <selection activeCell="F23" sqref="F23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5" customWidth="1"/>
  </cols>
  <sheetData>
    <row r="3" spans="1:5" x14ac:dyDescent="0.25">
      <c r="B3" s="126" t="s">
        <v>14</v>
      </c>
      <c r="C3" s="126"/>
      <c r="D3" s="126"/>
      <c r="E3" s="126"/>
    </row>
    <row r="4" spans="1:5" x14ac:dyDescent="0.25">
      <c r="B4" s="127" t="s">
        <v>15</v>
      </c>
      <c r="C4" s="127"/>
      <c r="D4" s="127"/>
      <c r="E4" s="127"/>
    </row>
    <row r="5" spans="1:5" x14ac:dyDescent="0.25">
      <c r="B5" s="125" t="s">
        <v>107</v>
      </c>
      <c r="C5" s="125"/>
      <c r="D5" s="125"/>
      <c r="E5" s="125"/>
    </row>
    <row r="6" spans="1:5" x14ac:dyDescent="0.25">
      <c r="B6" s="136" t="s">
        <v>91</v>
      </c>
      <c r="C6" s="136"/>
      <c r="D6" s="136"/>
      <c r="E6" s="136"/>
    </row>
    <row r="7" spans="1:5" x14ac:dyDescent="0.25">
      <c r="B7" s="127" t="s">
        <v>108</v>
      </c>
      <c r="C7" s="127"/>
      <c r="D7" s="127"/>
      <c r="E7" s="127"/>
    </row>
    <row r="8" spans="1:5" x14ac:dyDescent="0.25">
      <c r="B8" s="21"/>
      <c r="C8" s="21"/>
      <c r="D8" s="21"/>
    </row>
    <row r="9" spans="1:5" x14ac:dyDescent="0.25">
      <c r="E9" s="5" t="s">
        <v>13</v>
      </c>
    </row>
    <row r="10" spans="1:5" ht="42.75" customHeight="1" x14ac:dyDescent="0.25">
      <c r="A10" s="22" t="s">
        <v>0</v>
      </c>
      <c r="B10" s="22" t="s">
        <v>1</v>
      </c>
      <c r="C10" s="22" t="s">
        <v>2</v>
      </c>
      <c r="D10" s="22" t="s">
        <v>11</v>
      </c>
      <c r="E10" s="1" t="s">
        <v>12</v>
      </c>
    </row>
    <row r="11" spans="1:5" x14ac:dyDescent="0.25">
      <c r="A11" s="51">
        <v>1</v>
      </c>
      <c r="B11" s="51">
        <v>2</v>
      </c>
      <c r="C11" s="51">
        <v>3</v>
      </c>
      <c r="D11" s="51">
        <v>4</v>
      </c>
      <c r="E11" s="54">
        <v>5</v>
      </c>
    </row>
    <row r="12" spans="1:5" ht="18.75" customHeight="1" x14ac:dyDescent="0.25">
      <c r="A12" s="197" t="s">
        <v>69</v>
      </c>
      <c r="B12" s="198"/>
      <c r="C12" s="198"/>
      <c r="D12" s="198"/>
      <c r="E12" s="199"/>
    </row>
    <row r="13" spans="1:5" ht="27.75" customHeight="1" x14ac:dyDescent="0.25">
      <c r="A13" s="140" t="s">
        <v>16</v>
      </c>
      <c r="B13" s="139" t="s">
        <v>67</v>
      </c>
      <c r="C13" s="52" t="s">
        <v>3</v>
      </c>
      <c r="D13" s="68">
        <v>823.7</v>
      </c>
      <c r="E13" s="71">
        <v>804.4</v>
      </c>
    </row>
    <row r="14" spans="1:5" x14ac:dyDescent="0.25">
      <c r="A14" s="137"/>
      <c r="B14" s="139"/>
      <c r="C14" s="22" t="s">
        <v>4</v>
      </c>
      <c r="D14" s="67">
        <v>0</v>
      </c>
      <c r="E14" s="58">
        <v>0</v>
      </c>
    </row>
    <row r="15" spans="1:5" x14ac:dyDescent="0.25">
      <c r="A15" s="137"/>
      <c r="B15" s="139"/>
      <c r="C15" s="22" t="s">
        <v>5</v>
      </c>
      <c r="D15" s="67">
        <v>1821</v>
      </c>
      <c r="E15" s="59">
        <v>1504.5</v>
      </c>
    </row>
    <row r="16" spans="1:5" ht="25.5" x14ac:dyDescent="0.25">
      <c r="A16" s="137"/>
      <c r="B16" s="140"/>
      <c r="C16" s="22" t="s">
        <v>6</v>
      </c>
      <c r="D16" s="67">
        <v>0</v>
      </c>
      <c r="E16" s="58">
        <v>0</v>
      </c>
    </row>
    <row r="17" spans="1:5" x14ac:dyDescent="0.25">
      <c r="A17" s="141" t="s">
        <v>8</v>
      </c>
      <c r="B17" s="142"/>
      <c r="C17" s="22"/>
      <c r="D17" s="67">
        <f>SUM(D13:D16)</f>
        <v>2644.7</v>
      </c>
      <c r="E17" s="58">
        <f>SUM(E13:E16)</f>
        <v>2308.9</v>
      </c>
    </row>
    <row r="18" spans="1:5" ht="25.5" x14ac:dyDescent="0.25">
      <c r="A18" s="137" t="s">
        <v>33</v>
      </c>
      <c r="B18" s="138" t="s">
        <v>68</v>
      </c>
      <c r="C18" s="50" t="s">
        <v>3</v>
      </c>
      <c r="D18" s="67">
        <v>400</v>
      </c>
      <c r="E18" s="58">
        <v>400</v>
      </c>
    </row>
    <row r="19" spans="1:5" x14ac:dyDescent="0.25">
      <c r="A19" s="137"/>
      <c r="B19" s="139"/>
      <c r="C19" s="50" t="s">
        <v>4</v>
      </c>
      <c r="D19" s="67"/>
      <c r="E19" s="58"/>
    </row>
    <row r="20" spans="1:5" x14ac:dyDescent="0.25">
      <c r="A20" s="137"/>
      <c r="B20" s="139"/>
      <c r="C20" s="50" t="s">
        <v>5</v>
      </c>
      <c r="D20" s="67">
        <v>806.8</v>
      </c>
      <c r="E20" s="59">
        <v>806.8</v>
      </c>
    </row>
    <row r="21" spans="1:5" ht="25.5" x14ac:dyDescent="0.25">
      <c r="A21" s="137"/>
      <c r="B21" s="140"/>
      <c r="C21" s="50" t="s">
        <v>6</v>
      </c>
      <c r="D21" s="67">
        <v>0</v>
      </c>
      <c r="E21" s="58">
        <v>0</v>
      </c>
    </row>
    <row r="22" spans="1:5" ht="15" customHeight="1" x14ac:dyDescent="0.25">
      <c r="A22" s="141" t="s">
        <v>9</v>
      </c>
      <c r="B22" s="142"/>
      <c r="C22" s="50"/>
      <c r="D22" s="67">
        <f>SUM(D18:D21)</f>
        <v>1206.8</v>
      </c>
      <c r="E22" s="58">
        <f>SUM(E18:E21)</f>
        <v>1206.8</v>
      </c>
    </row>
    <row r="23" spans="1:5" ht="25.5" x14ac:dyDescent="0.25">
      <c r="A23" s="128" t="s">
        <v>10</v>
      </c>
      <c r="B23" s="129"/>
      <c r="C23" s="3" t="s">
        <v>3</v>
      </c>
      <c r="D23" s="70">
        <f>D13+D18</f>
        <v>1223.7</v>
      </c>
      <c r="E23" s="72">
        <f>E18+E13</f>
        <v>1204.4000000000001</v>
      </c>
    </row>
    <row r="24" spans="1:5" x14ac:dyDescent="0.25">
      <c r="A24" s="130"/>
      <c r="B24" s="131"/>
      <c r="C24" s="3" t="s">
        <v>4</v>
      </c>
      <c r="D24" s="70">
        <f t="shared" ref="D24:E26" si="0">D14</f>
        <v>0</v>
      </c>
      <c r="E24" s="72">
        <f t="shared" si="0"/>
        <v>0</v>
      </c>
    </row>
    <row r="25" spans="1:5" x14ac:dyDescent="0.25">
      <c r="A25" s="130"/>
      <c r="B25" s="131"/>
      <c r="C25" s="3" t="s">
        <v>5</v>
      </c>
      <c r="D25" s="70">
        <f>D15+D20</f>
        <v>2627.8</v>
      </c>
      <c r="E25" s="72">
        <f>E15+E20</f>
        <v>2311.3000000000002</v>
      </c>
    </row>
    <row r="26" spans="1:5" ht="25.5" x14ac:dyDescent="0.25">
      <c r="A26" s="132"/>
      <c r="B26" s="133"/>
      <c r="C26" s="3" t="s">
        <v>6</v>
      </c>
      <c r="D26" s="70">
        <f t="shared" si="0"/>
        <v>0</v>
      </c>
      <c r="E26" s="72">
        <f t="shared" si="0"/>
        <v>0</v>
      </c>
    </row>
    <row r="27" spans="1:5" x14ac:dyDescent="0.25">
      <c r="A27" s="134" t="s">
        <v>7</v>
      </c>
      <c r="B27" s="135"/>
      <c r="C27" s="3"/>
      <c r="D27" s="70">
        <f>D17+D22</f>
        <v>3851.5</v>
      </c>
      <c r="E27" s="72">
        <f>E17+E22</f>
        <v>3515.7</v>
      </c>
    </row>
    <row r="31" spans="1:5" ht="15.75" x14ac:dyDescent="0.25">
      <c r="A31" s="8" t="s">
        <v>18</v>
      </c>
    </row>
    <row r="32" spans="1:5" ht="15.75" x14ac:dyDescent="0.25">
      <c r="A32" s="8" t="s">
        <v>74</v>
      </c>
    </row>
    <row r="33" spans="1:1" x14ac:dyDescent="0.25">
      <c r="A33" s="9" t="s">
        <v>19</v>
      </c>
    </row>
    <row r="34" spans="1:1" x14ac:dyDescent="0.25">
      <c r="A34" s="9"/>
    </row>
  </sheetData>
  <mergeCells count="14">
    <mergeCell ref="A17:B17"/>
    <mergeCell ref="A23:B26"/>
    <mergeCell ref="A27:B27"/>
    <mergeCell ref="B3:E3"/>
    <mergeCell ref="B4:E4"/>
    <mergeCell ref="B5:E5"/>
    <mergeCell ref="B6:E6"/>
    <mergeCell ref="B7:E7"/>
    <mergeCell ref="A13:A16"/>
    <mergeCell ref="B13:B16"/>
    <mergeCell ref="A18:A21"/>
    <mergeCell ref="B18:B21"/>
    <mergeCell ref="A22:B22"/>
    <mergeCell ref="A12:E12"/>
  </mergeCells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0"/>
  <sheetViews>
    <sheetView workbookViewId="0">
      <selection activeCell="E20" sqref="E20"/>
    </sheetView>
  </sheetViews>
  <sheetFormatPr defaultRowHeight="15" x14ac:dyDescent="0.25"/>
  <cols>
    <col min="1" max="1" width="10.140625" bestFit="1" customWidth="1"/>
    <col min="2" max="2" width="54" customWidth="1"/>
    <col min="3" max="3" width="17.7109375" customWidth="1"/>
    <col min="4" max="4" width="16.5703125" customWidth="1"/>
    <col min="5" max="5" width="18.140625" customWidth="1"/>
  </cols>
  <sheetData>
    <row r="1" spans="1:5" x14ac:dyDescent="0.25">
      <c r="B1" s="126" t="s">
        <v>14</v>
      </c>
      <c r="C1" s="126"/>
      <c r="D1" s="126"/>
      <c r="E1" s="126"/>
    </row>
    <row r="2" spans="1:5" x14ac:dyDescent="0.25">
      <c r="B2" s="127" t="s">
        <v>15</v>
      </c>
      <c r="C2" s="127"/>
      <c r="D2" s="127"/>
      <c r="E2" s="127"/>
    </row>
    <row r="3" spans="1:5" x14ac:dyDescent="0.25">
      <c r="B3" s="125" t="s">
        <v>107</v>
      </c>
      <c r="C3" s="125"/>
      <c r="D3" s="125"/>
      <c r="E3" s="125"/>
    </row>
    <row r="4" spans="1:5" x14ac:dyDescent="0.25">
      <c r="B4" s="136" t="s">
        <v>92</v>
      </c>
      <c r="C4" s="136"/>
      <c r="D4" s="136"/>
      <c r="E4" s="136"/>
    </row>
    <row r="5" spans="1:5" x14ac:dyDescent="0.25">
      <c r="B5" s="127" t="s">
        <v>108</v>
      </c>
      <c r="C5" s="127"/>
      <c r="D5" s="127"/>
      <c r="E5" s="127"/>
    </row>
    <row r="6" spans="1:5" x14ac:dyDescent="0.25">
      <c r="E6" s="6" t="s">
        <v>13</v>
      </c>
    </row>
    <row r="7" spans="1:5" ht="45.75" customHeight="1" x14ac:dyDescent="0.25">
      <c r="A7" s="32" t="s">
        <v>0</v>
      </c>
      <c r="B7" s="32" t="s">
        <v>1</v>
      </c>
      <c r="C7" s="32" t="s">
        <v>2</v>
      </c>
      <c r="D7" s="32" t="s">
        <v>11</v>
      </c>
      <c r="E7" s="1" t="s">
        <v>12</v>
      </c>
    </row>
    <row r="8" spans="1:5" x14ac:dyDescent="0.25">
      <c r="A8" s="32">
        <v>1</v>
      </c>
      <c r="B8" s="32">
        <v>2</v>
      </c>
      <c r="C8" s="32">
        <v>3</v>
      </c>
      <c r="D8" s="32">
        <v>4</v>
      </c>
      <c r="E8" s="7">
        <v>5</v>
      </c>
    </row>
    <row r="9" spans="1:5" ht="25.5" x14ac:dyDescent="0.25">
      <c r="A9" s="179" t="s">
        <v>16</v>
      </c>
      <c r="B9" s="180" t="s">
        <v>70</v>
      </c>
      <c r="C9" s="115" t="s">
        <v>3</v>
      </c>
      <c r="D9" s="116">
        <v>0</v>
      </c>
      <c r="E9" s="116">
        <v>0</v>
      </c>
    </row>
    <row r="10" spans="1:5" x14ac:dyDescent="0.25">
      <c r="A10" s="179"/>
      <c r="B10" s="181"/>
      <c r="C10" s="115" t="s">
        <v>4</v>
      </c>
      <c r="D10" s="116">
        <v>0</v>
      </c>
      <c r="E10" s="116">
        <v>0</v>
      </c>
    </row>
    <row r="11" spans="1:5" x14ac:dyDescent="0.25">
      <c r="A11" s="179"/>
      <c r="B11" s="181"/>
      <c r="C11" s="115" t="s">
        <v>5</v>
      </c>
      <c r="D11" s="116">
        <v>0</v>
      </c>
      <c r="E11" s="117">
        <v>0</v>
      </c>
    </row>
    <row r="12" spans="1:5" ht="25.5" x14ac:dyDescent="0.25">
      <c r="A12" s="179"/>
      <c r="B12" s="182"/>
      <c r="C12" s="115" t="s">
        <v>6</v>
      </c>
      <c r="D12" s="116">
        <v>0</v>
      </c>
      <c r="E12" s="116">
        <v>0</v>
      </c>
    </row>
    <row r="13" spans="1:5" x14ac:dyDescent="0.25">
      <c r="A13" s="183" t="s">
        <v>8</v>
      </c>
      <c r="B13" s="184"/>
      <c r="C13" s="115"/>
      <c r="D13" s="116">
        <f>SUM(D9:D12)</f>
        <v>0</v>
      </c>
      <c r="E13" s="116">
        <f>SUM(E9:E12)</f>
        <v>0</v>
      </c>
    </row>
    <row r="14" spans="1:5" ht="25.5" x14ac:dyDescent="0.25">
      <c r="A14" s="179" t="s">
        <v>33</v>
      </c>
      <c r="B14" s="180" t="s">
        <v>47</v>
      </c>
      <c r="C14" s="115" t="s">
        <v>3</v>
      </c>
      <c r="D14" s="116"/>
      <c r="E14" s="116"/>
    </row>
    <row r="15" spans="1:5" x14ac:dyDescent="0.25">
      <c r="A15" s="179"/>
      <c r="B15" s="181"/>
      <c r="C15" s="115" t="s">
        <v>4</v>
      </c>
      <c r="D15" s="116">
        <v>0</v>
      </c>
      <c r="E15" s="116">
        <v>0</v>
      </c>
    </row>
    <row r="16" spans="1:5" x14ac:dyDescent="0.25">
      <c r="A16" s="179"/>
      <c r="B16" s="181"/>
      <c r="C16" s="115" t="s">
        <v>5</v>
      </c>
      <c r="D16" s="116">
        <v>8090.7</v>
      </c>
      <c r="E16" s="117">
        <v>2235.3000000000002</v>
      </c>
    </row>
    <row r="17" spans="1:5" ht="25.5" x14ac:dyDescent="0.25">
      <c r="A17" s="179"/>
      <c r="B17" s="182"/>
      <c r="C17" s="115" t="s">
        <v>6</v>
      </c>
      <c r="D17" s="116">
        <v>0</v>
      </c>
      <c r="E17" s="116">
        <v>0</v>
      </c>
    </row>
    <row r="18" spans="1:5" x14ac:dyDescent="0.25">
      <c r="A18" s="183" t="s">
        <v>9</v>
      </c>
      <c r="B18" s="184"/>
      <c r="C18" s="115"/>
      <c r="D18" s="116">
        <f>SUM(D13:D17)</f>
        <v>8090.7</v>
      </c>
      <c r="E18" s="116">
        <f>SUM(E14:E17)</f>
        <v>2235.3000000000002</v>
      </c>
    </row>
    <row r="19" spans="1:5" ht="25.5" x14ac:dyDescent="0.25">
      <c r="A19" s="191" t="s">
        <v>10</v>
      </c>
      <c r="B19" s="192"/>
      <c r="C19" s="119" t="s">
        <v>3</v>
      </c>
      <c r="D19" s="120">
        <f>D14+D9</f>
        <v>0</v>
      </c>
      <c r="E19" s="120">
        <f>E14+E9</f>
        <v>0</v>
      </c>
    </row>
    <row r="20" spans="1:5" x14ac:dyDescent="0.25">
      <c r="A20" s="193"/>
      <c r="B20" s="194"/>
      <c r="C20" s="119" t="s">
        <v>4</v>
      </c>
      <c r="D20" s="120">
        <f t="shared" ref="D20:E22" si="0">D10</f>
        <v>0</v>
      </c>
      <c r="E20" s="120">
        <f t="shared" si="0"/>
        <v>0</v>
      </c>
    </row>
    <row r="21" spans="1:5" x14ac:dyDescent="0.25">
      <c r="A21" s="193"/>
      <c r="B21" s="194"/>
      <c r="C21" s="119" t="s">
        <v>5</v>
      </c>
      <c r="D21" s="120">
        <f>D16+D11</f>
        <v>8090.7</v>
      </c>
      <c r="E21" s="120">
        <f>E16+E11</f>
        <v>2235.3000000000002</v>
      </c>
    </row>
    <row r="22" spans="1:5" ht="25.5" x14ac:dyDescent="0.25">
      <c r="A22" s="195"/>
      <c r="B22" s="196"/>
      <c r="C22" s="119" t="s">
        <v>6</v>
      </c>
      <c r="D22" s="120">
        <f t="shared" si="0"/>
        <v>0</v>
      </c>
      <c r="E22" s="120">
        <f t="shared" si="0"/>
        <v>0</v>
      </c>
    </row>
    <row r="23" spans="1:5" x14ac:dyDescent="0.25">
      <c r="A23" s="200" t="s">
        <v>7</v>
      </c>
      <c r="B23" s="201"/>
      <c r="C23" s="119"/>
      <c r="D23" s="120">
        <f>D18+D13</f>
        <v>8090.7</v>
      </c>
      <c r="E23" s="120">
        <f>E18+E13</f>
        <v>2235.3000000000002</v>
      </c>
    </row>
    <row r="24" spans="1:5" x14ac:dyDescent="0.25">
      <c r="A24" s="34"/>
      <c r="B24" s="34"/>
      <c r="C24" s="34"/>
      <c r="D24" s="35"/>
      <c r="E24" s="35"/>
    </row>
    <row r="25" spans="1:5" x14ac:dyDescent="0.25">
      <c r="A25" s="34"/>
      <c r="B25" s="34"/>
      <c r="C25" s="34"/>
      <c r="D25" s="35"/>
      <c r="E25" s="35"/>
    </row>
    <row r="26" spans="1:5" ht="15.75" x14ac:dyDescent="0.25">
      <c r="A26" s="8" t="s">
        <v>18</v>
      </c>
      <c r="E26" s="6"/>
    </row>
    <row r="27" spans="1:5" ht="15.75" x14ac:dyDescent="0.25">
      <c r="A27" s="8" t="s">
        <v>74</v>
      </c>
      <c r="E27" s="6"/>
    </row>
    <row r="28" spans="1:5" x14ac:dyDescent="0.25">
      <c r="A28" s="9" t="s">
        <v>19</v>
      </c>
      <c r="E28" s="6"/>
    </row>
    <row r="29" spans="1:5" x14ac:dyDescent="0.25">
      <c r="A29" s="9"/>
      <c r="E29" s="6"/>
    </row>
    <row r="30" spans="1:5" x14ac:dyDescent="0.25">
      <c r="A30" s="39"/>
    </row>
  </sheetData>
  <mergeCells count="13">
    <mergeCell ref="A23:B23"/>
    <mergeCell ref="B1:E1"/>
    <mergeCell ref="B2:E2"/>
    <mergeCell ref="B3:E3"/>
    <mergeCell ref="B4:E4"/>
    <mergeCell ref="B5:E5"/>
    <mergeCell ref="A9:A12"/>
    <mergeCell ref="B9:B12"/>
    <mergeCell ref="A13:B13"/>
    <mergeCell ref="A19:B22"/>
    <mergeCell ref="A14:A17"/>
    <mergeCell ref="B14:B17"/>
    <mergeCell ref="A18:B18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СМУ</vt:lpstr>
      <vt:lpstr>икт</vt:lpstr>
      <vt:lpstr>БЛАГ</vt:lpstr>
      <vt:lpstr>ИМУЩ</vt:lpstr>
      <vt:lpstr>РЖК </vt:lpstr>
      <vt:lpstr>ГОЧС </vt:lpstr>
      <vt:lpstr>ОП </vt:lpstr>
      <vt:lpstr>СоцП</vt:lpstr>
      <vt:lpstr>ДФ</vt:lpstr>
      <vt:lpstr>отчет за 4 кв</vt:lpstr>
      <vt:lpstr>'ГОЧС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2024-01-17T06:41:17Z</dcterms:modified>
</cp:coreProperties>
</file>