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<sst xmlns="http://schemas.openxmlformats.org/spreadsheetml/2006/main" count="297" uniqueCount="99">
  <si>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</si>
  <si>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</si>
  <si>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</si>
  <si>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</si>
  <si>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</si>
  <si>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</si>
  <si>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 xml:space="preserve"> Приложение 1 </t>
  </si>
  <si>
    <t>сельского поселения Хулимсунт</t>
  </si>
  <si>
    <t>Сумма, тыс. руб.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</si>
  <si>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</si>
  <si>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</si>
  <si>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</si>
  <si>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</si>
  <si>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</si>
  <si>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</si>
  <si>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</si>
  <si>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</si>
  <si>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</si>
  <si>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</si>
  <si>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</si>
  <si>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</si>
  <si>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</si>
  <si>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</si>
  <si>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</si>
  <si>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</si>
  <si>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</si>
  <si>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</si>
  <si>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</si>
  <si>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</si>
  <si>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</si>
  <si>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</si>
  <si>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</si>
  <si>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</si>
  <si>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</si>
  <si>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</si>
  <si>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</si>
  <si>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</si>
  <si>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</si>
  <si>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</si>
  <si>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</si>
  <si>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</si>
  <si>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</si>
  <si>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</si>
  <si>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</si>
  <si>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</si>
  <si>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03000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</si>
  <si>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</si>
  <si>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</si>
  <si>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</si>
  <si>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</si>
  <si>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поселения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</si>
  <si>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</si>
  <si>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</si>
  <si>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</si>
  <si>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</si>
  <si>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</si>
  <si>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</si>
  <si>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</si>
  <si>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</si>
  <si>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</si>
  <si>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</si>
  <si>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</si>
  <si>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</si>
  <si>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</si>
  <si>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</si>
  <si>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</si>
  <si>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</si>
  <si>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</si>
  <si>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</si>
  <si>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</si>
  <si>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</si>
  <si>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</si>
  <si>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1000</t>
  </si>
  <si>
    <t xml:space="preserve"> к решению Совета депутатов </t>
  </si>
  <si>
    <t xml:space="preserve"> Доходы  бюджета сельского поселения Хулимсунт на 2019 год</t>
  </si>
  <si>
    <t>150</t>
  </si>
  <si>
    <t>02231</t>
  </si>
  <si>
    <t>13</t>
  </si>
  <si>
    <t>02995</t>
  </si>
  <si>
    <t>130</t>
  </si>
  <si>
    <t>Изменения, тыс. руб.</t>
  </si>
  <si>
    <t>Уточненная сумма, тыс. руб.</t>
  </si>
  <si>
    <t>(Приложение 1</t>
  </si>
  <si>
    <t>к решению Совета депутатов</t>
  </si>
  <si>
    <t>от 26.12.2018 г. № 12)</t>
  </si>
  <si>
    <t>02241</t>
  </si>
  <si>
    <t>02251</t>
  </si>
  <si>
    <t>02261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</si>
  <si>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</si>
  <si>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</si>
  <si>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Прочие доходы от компенсации затрат бюджетов сельских поселений</t>
  </si>
  <si>
    <t>ДОХОДЫ ОТ ОКАЗАНИЯ ПЛАТНЫХ УСЛУГ И КОМПЕНСАЦИИ ЗАТРАТ ГОСУДАРСТВА</t>
  </si>
  <si>
    <t>02990</t>
  </si>
  <si>
    <t>Прочие доходы от компенсации затрат государства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</si>
  <si>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</si>
  <si>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</si>
  <si>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</si>
  <si>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-</t>
  </si>
  <si>
    <t>от 25.12.2019 г. №52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</si>
</sst>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\-#,##0.0\ "/>
    <numFmt numFmtId="175" formatCode="#,##0.00000_ ;\-#,##0.00000\ "/>
    <numFmt numFmtId="176" formatCode="0.0"/>
    <numFmt numFmtId="177" formatCode="#,##0.00_ ;\-#,##0.00\ 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49" fontId="3" fillId="32" borderId="9">
      <alignment horizontal="left"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46" fillId="19" borderId="11" xfId="0" applyNumberFormat="1" applyFont="1" applyFill="1" applyBorder="1" applyAlignment="1">
      <alignment horizontal="center" vertical="center" wrapText="1"/>
    </xf>
    <xf numFmtId="49" fontId="9" fillId="19" borderId="11" xfId="0" applyNumberFormat="1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10" fillId="19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28" fillId="36" borderId="0" xfId="0" applyFont="1" applyFill="1" applyAlignment="1">
      <alignment/>
    </xf>
    <xf numFmtId="0" fontId="10" fillId="36" borderId="11" xfId="0" applyFont="1" applyFill="1" applyBorder="1" applyAlignment="1">
      <alignment vertical="top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vertical="center" wrapText="1"/>
    </xf>
    <xf numFmtId="0" fontId="47" fillId="0" borderId="0" xfId="0" applyFont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46" fillId="19" borderId="0" xfId="0" applyFont="1" applyFill="1" applyAlignment="1">
      <alignment/>
    </xf>
    <xf numFmtId="0" fontId="47" fillId="0" borderId="11" xfId="0" applyFont="1" applyBorder="1" applyAlignment="1">
      <alignment vertical="top" wrapText="1"/>
    </xf>
    <xf numFmtId="0" fontId="2" fillId="36" borderId="0" xfId="0" applyFont="1" applyFill="1" applyBorder="1" applyAlignment="1">
      <alignment horizontal="left" vertical="top"/>
    </xf>
    <xf numFmtId="49" fontId="4" fillId="19" borderId="11" xfId="0" applyNumberFormat="1" applyFont="1" applyFill="1" applyBorder="1" applyAlignment="1">
      <alignment horizontal="center" vertical="center" wrapText="1"/>
    </xf>
    <xf numFmtId="0" fontId="46" fillId="19" borderId="0" xfId="0" applyFont="1" applyFill="1" applyAlignment="1">
      <alignment wrapText="1"/>
    </xf>
    <xf numFmtId="0" fontId="46" fillId="35" borderId="11" xfId="0" applyFont="1" applyFill="1" applyBorder="1" applyAlignment="1">
      <alignment wrapText="1"/>
    </xf>
    <xf numFmtId="183" fontId="8" fillId="34" borderId="12" xfId="0" applyNumberFormat="1" applyFont="1" applyFill="1" applyBorder="1" applyAlignment="1">
      <alignment horizontal="center" vertical="center" wrapText="1"/>
    </xf>
    <xf numFmtId="183" fontId="4" fillId="35" borderId="12" xfId="0" applyNumberFormat="1" applyFont="1" applyFill="1" applyBorder="1" applyAlignment="1">
      <alignment horizontal="center" vertical="center" wrapText="1"/>
    </xf>
    <xf numFmtId="183" fontId="4" fillId="19" borderId="12" xfId="0" applyNumberFormat="1" applyFont="1" applyFill="1" applyBorder="1" applyAlignment="1">
      <alignment horizontal="center" vertical="center" wrapText="1"/>
    </xf>
    <xf numFmtId="183" fontId="10" fillId="36" borderId="12" xfId="0" applyNumberFormat="1" applyFont="1" applyFill="1" applyBorder="1" applyAlignment="1">
      <alignment horizontal="center" vertical="center" wrapText="1"/>
    </xf>
    <xf numFmtId="183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8" fillId="34" borderId="11" xfId="0" applyNumberFormat="1" applyFont="1" applyFill="1" applyBorder="1" applyAlignment="1">
      <alignment horizontal="center" vertical="center" wrapText="1"/>
    </xf>
    <xf numFmtId="183" fontId="4" fillId="35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3" fontId="46" fillId="0" borderId="11" xfId="0" applyNumberFormat="1" applyFont="1" applyBorder="1" applyAlignment="1">
      <alignment horizontal="center" vertical="center"/>
    </xf>
    <xf numFmtId="183" fontId="9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83" fontId="9" fillId="0" borderId="11" xfId="0" applyNumberFormat="1" applyFont="1" applyFill="1" applyBorder="1" applyAlignment="1">
      <alignment horizontal="center" vertical="center" wrapText="1"/>
    </xf>
    <xf numFmtId="183" fontId="10" fillId="0" borderId="12" xfId="0" applyNumberFormat="1" applyFont="1" applyFill="1" applyBorder="1" applyAlignment="1">
      <alignment horizontal="center" vertical="center" wrapText="1"/>
    </xf>
    <xf numFmtId="183" fontId="46" fillId="0" borderId="11" xfId="0" applyNumberFormat="1" applyFont="1" applyFill="1" applyBorder="1" applyAlignment="1">
      <alignment horizontal="center" vertical="center"/>
    </xf>
    <xf numFmtId="183" fontId="46" fillId="0" borderId="12" xfId="0" applyNumberFormat="1" applyFont="1" applyFill="1" applyBorder="1" applyAlignment="1">
      <alignment horizontal="center" vertical="center" wrapText="1"/>
    </xf>
    <xf numFmtId="176" fontId="10" fillId="36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34" borderId="11" xfId="0" applyNumberFormat="1" applyFont="1" applyFill="1" applyBorder="1" applyAlignment="1">
      <alignment horizontal="center" vertical="center"/>
    </xf>
    <xf numFmtId="183" fontId="45" fillId="34" borderId="11" xfId="0" applyNumberFormat="1" applyFont="1" applyFill="1" applyBorder="1" applyAlignment="1">
      <alignment horizontal="center" vertical="center"/>
    </xf>
    <xf numFmtId="176" fontId="45" fillId="35" borderId="11" xfId="0" applyNumberFormat="1" applyFont="1" applyFill="1" applyBorder="1" applyAlignment="1">
      <alignment horizontal="center" vertical="center"/>
    </xf>
    <xf numFmtId="183" fontId="8" fillId="19" borderId="12" xfId="0" applyNumberFormat="1" applyFont="1" applyFill="1" applyBorder="1" applyAlignment="1">
      <alignment horizontal="center" vertical="center" wrapText="1"/>
    </xf>
    <xf numFmtId="176" fontId="45" fillId="19" borderId="11" xfId="0" applyNumberFormat="1" applyFont="1" applyFill="1" applyBorder="1" applyAlignment="1">
      <alignment horizontal="center" vertical="center"/>
    </xf>
    <xf numFmtId="183" fontId="8" fillId="19" borderId="11" xfId="0" applyNumberFormat="1" applyFont="1" applyFill="1" applyBorder="1" applyAlignment="1">
      <alignment horizontal="center" vertical="center" wrapText="1"/>
    </xf>
    <xf numFmtId="0" fontId="45" fillId="19" borderId="11" xfId="0" applyFont="1" applyFill="1" applyBorder="1" applyAlignment="1">
      <alignment horizontal="center" vertical="center"/>
    </xf>
    <xf numFmtId="183" fontId="4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6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49" fontId="10" fillId="19" borderId="11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/>
    </xf>
    <xf numFmtId="183" fontId="10" fillId="36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ойства элементов измерения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zoomScalePageLayoutView="0" workbookViewId="0" topLeftCell="B1">
      <selection activeCell="Q9" sqref="Q9"/>
    </sheetView>
  </sheetViews>
  <sheetFormatPr defaultColWidth="9.140625" defaultRowHeight="15"/>
  <cols>
    <col min="1" max="2" width="5.8515625" style="0" customWidth="1"/>
    <col min="3" max="3" width="4.57421875" style="0" customWidth="1"/>
    <col min="4" max="4" width="2.7109375" style="0" customWidth="1"/>
    <col min="5" max="5" width="3.7109375" style="0" customWidth="1"/>
    <col min="6" max="6" width="6.28125" style="0" customWidth="1"/>
    <col min="7" max="7" width="3.57421875" style="0" customWidth="1"/>
    <col min="8" max="8" width="5.421875" style="0" customWidth="1"/>
    <col min="9" max="9" width="4.421875" style="0" customWidth="1"/>
    <col min="10" max="10" width="67.28125" style="0" customWidth="1"/>
    <col min="11" max="11" width="11.28125" style="0" customWidth="1"/>
    <col min="12" max="12" width="12.8515625" style="0" customWidth="1"/>
    <col min="13" max="13" width="13.7109375" style="0" customWidth="1"/>
    <col min="14" max="14" width="11.8515625" style="0" customWidth="1"/>
    <col min="15" max="15" width="14.7109375" style="0" bestFit="1" customWidth="1"/>
  </cols>
  <sheetData>
    <row r="1" spans="9:13" ht="15.75">
      <c r="I1" s="79" t="s">
        <v>6</v>
      </c>
      <c r="J1" s="79"/>
      <c r="K1" s="79"/>
      <c r="L1" s="79"/>
      <c r="M1" s="79"/>
    </row>
    <row r="2" spans="9:13" ht="15.75">
      <c r="I2" s="79" t="s">
        <v>73</v>
      </c>
      <c r="J2" s="79"/>
      <c r="K2" s="79"/>
      <c r="L2" s="79"/>
      <c r="M2" s="79"/>
    </row>
    <row r="3" spans="9:13" ht="15.75">
      <c r="I3" s="79" t="s">
        <v>7</v>
      </c>
      <c r="J3" s="79"/>
      <c r="K3" s="79"/>
      <c r="L3" s="79"/>
      <c r="M3" s="79"/>
    </row>
    <row r="4" spans="2:13" ht="15.75">
      <c r="B4" t="s">
        <v>51</v>
      </c>
      <c r="I4" s="77" t="s">
        <v>98</v>
      </c>
      <c r="J4" s="77"/>
      <c r="K4" s="77"/>
      <c r="L4" s="77"/>
      <c r="M4" s="77"/>
    </row>
    <row r="5" spans="9:13" ht="15.75">
      <c r="I5" s="26"/>
      <c r="J5" s="77" t="s">
        <v>82</v>
      </c>
      <c r="K5" s="77"/>
      <c r="L5" s="77"/>
      <c r="M5" s="77"/>
    </row>
    <row r="6" spans="9:13" ht="15.75">
      <c r="I6" s="26"/>
      <c r="J6" s="77" t="s">
        <v>83</v>
      </c>
      <c r="K6" s="77"/>
      <c r="L6" s="77"/>
      <c r="M6" s="77"/>
    </row>
    <row r="7" spans="9:13" ht="15.75">
      <c r="I7" s="26"/>
      <c r="J7" s="77" t="s">
        <v>7</v>
      </c>
      <c r="K7" s="77"/>
      <c r="L7" s="77"/>
      <c r="M7" s="77"/>
    </row>
    <row r="8" spans="9:13" ht="15.75">
      <c r="I8" s="26"/>
      <c r="J8" s="77" t="s">
        <v>84</v>
      </c>
      <c r="K8" s="77"/>
      <c r="L8" s="77"/>
      <c r="M8" s="77"/>
    </row>
    <row r="9" spans="9:11" ht="15.75">
      <c r="I9" s="26"/>
      <c r="J9" s="26"/>
      <c r="K9" s="26"/>
    </row>
    <row r="10" spans="9:13" ht="27" customHeight="1">
      <c r="I10" s="2"/>
      <c r="J10" s="1" t="s">
        <v>74</v>
      </c>
      <c r="K10" s="35"/>
      <c r="L10" s="44"/>
      <c r="M10" s="44"/>
    </row>
    <row r="11" spans="3:13" ht="49.5" customHeight="1">
      <c r="C11" s="78" t="s">
        <v>0</v>
      </c>
      <c r="D11" s="78"/>
      <c r="E11" s="78"/>
      <c r="F11" s="78"/>
      <c r="G11" s="78"/>
      <c r="H11" s="78"/>
      <c r="I11" s="78"/>
      <c r="J11" s="48" t="s">
        <v>1</v>
      </c>
      <c r="K11" s="49" t="s">
        <v>8</v>
      </c>
      <c r="L11" s="47" t="s">
        <v>80</v>
      </c>
      <c r="M11" s="47" t="s">
        <v>81</v>
      </c>
    </row>
    <row r="12" spans="3:13" ht="15.75" customHeight="1">
      <c r="C12" s="6" t="s">
        <v>13</v>
      </c>
      <c r="D12" s="6" t="s">
        <v>68</v>
      </c>
      <c r="E12" s="6" t="s">
        <v>10</v>
      </c>
      <c r="F12" s="6" t="s">
        <v>9</v>
      </c>
      <c r="G12" s="6" t="s">
        <v>10</v>
      </c>
      <c r="H12" s="6" t="s">
        <v>12</v>
      </c>
      <c r="I12" s="5" t="s">
        <v>13</v>
      </c>
      <c r="J12" s="7" t="s">
        <v>18</v>
      </c>
      <c r="K12" s="39">
        <f>K19+K22+K28+K31+K14+K34</f>
        <v>19334.9</v>
      </c>
      <c r="L12" s="39">
        <f>L19+L22+L28+L31+L14+L34</f>
        <v>-456.1</v>
      </c>
      <c r="M12" s="45">
        <f>M19+M22+M28+M31+M14+M34</f>
        <v>18878.800000000003</v>
      </c>
    </row>
    <row r="13" spans="3:13" s="27" customFormat="1" ht="32.25" customHeight="1">
      <c r="C13" s="9" t="s">
        <v>55</v>
      </c>
      <c r="D13" s="9" t="s">
        <v>11</v>
      </c>
      <c r="E13" s="9" t="s">
        <v>56</v>
      </c>
      <c r="F13" s="9" t="s">
        <v>9</v>
      </c>
      <c r="G13" s="9" t="s">
        <v>10</v>
      </c>
      <c r="H13" s="9" t="s">
        <v>12</v>
      </c>
      <c r="I13" s="9" t="s">
        <v>13</v>
      </c>
      <c r="J13" s="38" t="s">
        <v>70</v>
      </c>
      <c r="K13" s="40">
        <f>K14</f>
        <v>4212.3</v>
      </c>
      <c r="L13" s="40">
        <f>L14</f>
        <v>-522.1</v>
      </c>
      <c r="M13" s="46">
        <f>M14</f>
        <v>3690.1999999999994</v>
      </c>
    </row>
    <row r="14" spans="3:13" s="27" customFormat="1" ht="30" customHeight="1">
      <c r="C14" s="36" t="s">
        <v>55</v>
      </c>
      <c r="D14" s="36" t="s">
        <v>11</v>
      </c>
      <c r="E14" s="36" t="s">
        <v>56</v>
      </c>
      <c r="F14" s="36" t="s">
        <v>16</v>
      </c>
      <c r="G14" s="36" t="s">
        <v>15</v>
      </c>
      <c r="H14" s="36" t="s">
        <v>12</v>
      </c>
      <c r="I14" s="36" t="s">
        <v>17</v>
      </c>
      <c r="J14" s="37" t="s">
        <v>71</v>
      </c>
      <c r="K14" s="41">
        <f>K15+K16+K17+K18</f>
        <v>4212.3</v>
      </c>
      <c r="L14" s="41">
        <f>L15+L16+L17+L18</f>
        <v>-522.1</v>
      </c>
      <c r="M14" s="41">
        <f>M15+M16+M17+M18</f>
        <v>3690.1999999999994</v>
      </c>
    </row>
    <row r="15" spans="3:13" s="27" customFormat="1" ht="50.25" customHeight="1">
      <c r="C15" s="29" t="s">
        <v>55</v>
      </c>
      <c r="D15" s="29" t="s">
        <v>11</v>
      </c>
      <c r="E15" s="29" t="s">
        <v>56</v>
      </c>
      <c r="F15" s="29" t="s">
        <v>76</v>
      </c>
      <c r="G15" s="29" t="s">
        <v>15</v>
      </c>
      <c r="H15" s="29" t="s">
        <v>12</v>
      </c>
      <c r="I15" s="29" t="s">
        <v>17</v>
      </c>
      <c r="J15" s="28" t="s">
        <v>57</v>
      </c>
      <c r="K15" s="42">
        <v>1451.6</v>
      </c>
      <c r="L15" s="50">
        <v>238.6</v>
      </c>
      <c r="M15" s="76">
        <f>K15+L15</f>
        <v>1690.1999999999998</v>
      </c>
    </row>
    <row r="16" spans="3:13" s="27" customFormat="1" ht="60.75" customHeight="1">
      <c r="C16" s="29" t="s">
        <v>55</v>
      </c>
      <c r="D16" s="29" t="s">
        <v>11</v>
      </c>
      <c r="E16" s="29" t="s">
        <v>56</v>
      </c>
      <c r="F16" s="29" t="s">
        <v>85</v>
      </c>
      <c r="G16" s="29" t="s">
        <v>15</v>
      </c>
      <c r="H16" s="29" t="s">
        <v>12</v>
      </c>
      <c r="I16" s="29" t="s">
        <v>17</v>
      </c>
      <c r="J16" s="30" t="s">
        <v>58</v>
      </c>
      <c r="K16" s="42">
        <v>12.5</v>
      </c>
      <c r="L16" s="59">
        <v>-1</v>
      </c>
      <c r="M16" s="76">
        <f>K16+L16</f>
        <v>11.5</v>
      </c>
    </row>
    <row r="17" spans="3:13" s="27" customFormat="1" ht="41.25" customHeight="1">
      <c r="C17" s="29" t="s">
        <v>55</v>
      </c>
      <c r="D17" s="29" t="s">
        <v>11</v>
      </c>
      <c r="E17" s="29" t="s">
        <v>56</v>
      </c>
      <c r="F17" s="29" t="s">
        <v>86</v>
      </c>
      <c r="G17" s="29" t="s">
        <v>15</v>
      </c>
      <c r="H17" s="29" t="s">
        <v>12</v>
      </c>
      <c r="I17" s="29" t="s">
        <v>17</v>
      </c>
      <c r="J17" s="31" t="s">
        <v>59</v>
      </c>
      <c r="K17" s="42">
        <v>3026.6</v>
      </c>
      <c r="L17" s="59">
        <v>-797.7</v>
      </c>
      <c r="M17" s="76">
        <f>K17+L17</f>
        <v>2228.8999999999996</v>
      </c>
    </row>
    <row r="18" spans="3:13" s="27" customFormat="1" ht="42" customHeight="1">
      <c r="C18" s="29" t="s">
        <v>55</v>
      </c>
      <c r="D18" s="29" t="s">
        <v>11</v>
      </c>
      <c r="E18" s="29" t="s">
        <v>56</v>
      </c>
      <c r="F18" s="29" t="s">
        <v>87</v>
      </c>
      <c r="G18" s="29" t="s">
        <v>15</v>
      </c>
      <c r="H18" s="29" t="s">
        <v>12</v>
      </c>
      <c r="I18" s="29" t="s">
        <v>17</v>
      </c>
      <c r="J18" s="34" t="s">
        <v>69</v>
      </c>
      <c r="K18" s="42">
        <v>-278.4</v>
      </c>
      <c r="L18" s="59">
        <v>38</v>
      </c>
      <c r="M18" s="76">
        <f>K18+L18</f>
        <v>-240.39999999999998</v>
      </c>
    </row>
    <row r="19" spans="3:13" ht="15" customHeight="1">
      <c r="C19" s="8" t="s">
        <v>14</v>
      </c>
      <c r="D19" s="8" t="s">
        <v>11</v>
      </c>
      <c r="E19" s="8" t="s">
        <v>15</v>
      </c>
      <c r="F19" s="8" t="s">
        <v>9</v>
      </c>
      <c r="G19" s="8" t="s">
        <v>10</v>
      </c>
      <c r="H19" s="8" t="s">
        <v>12</v>
      </c>
      <c r="I19" s="9" t="s">
        <v>13</v>
      </c>
      <c r="J19" s="10" t="s">
        <v>19</v>
      </c>
      <c r="K19" s="40">
        <f>K20</f>
        <v>13327.7</v>
      </c>
      <c r="L19" s="65">
        <v>0</v>
      </c>
      <c r="M19" s="46">
        <f>M20</f>
        <v>13327.7</v>
      </c>
    </row>
    <row r="20" spans="3:13" ht="15" customHeight="1">
      <c r="C20" s="14" t="s">
        <v>14</v>
      </c>
      <c r="D20" s="14" t="s">
        <v>11</v>
      </c>
      <c r="E20" s="14" t="s">
        <v>15</v>
      </c>
      <c r="F20" s="14" t="s">
        <v>16</v>
      </c>
      <c r="G20" s="14" t="s">
        <v>15</v>
      </c>
      <c r="H20" s="14" t="s">
        <v>12</v>
      </c>
      <c r="I20" s="15" t="s">
        <v>17</v>
      </c>
      <c r="J20" s="16" t="s">
        <v>2</v>
      </c>
      <c r="K20" s="66">
        <f>K21</f>
        <v>13327.7</v>
      </c>
      <c r="L20" s="67">
        <v>0</v>
      </c>
      <c r="M20" s="68">
        <f>M21</f>
        <v>13327.7</v>
      </c>
    </row>
    <row r="21" spans="3:13" ht="50.25" customHeight="1">
      <c r="C21" s="11" t="s">
        <v>14</v>
      </c>
      <c r="D21" s="11" t="s">
        <v>11</v>
      </c>
      <c r="E21" s="11" t="s">
        <v>15</v>
      </c>
      <c r="F21" s="11" t="s">
        <v>20</v>
      </c>
      <c r="G21" s="11" t="s">
        <v>15</v>
      </c>
      <c r="H21" s="11" t="s">
        <v>12</v>
      </c>
      <c r="I21" s="12" t="s">
        <v>17</v>
      </c>
      <c r="J21" s="3" t="s">
        <v>21</v>
      </c>
      <c r="K21" s="53">
        <v>13327.7</v>
      </c>
      <c r="L21" s="60">
        <v>0</v>
      </c>
      <c r="M21" s="55">
        <v>13327.7</v>
      </c>
    </row>
    <row r="22" spans="3:14" ht="15" customHeight="1">
      <c r="C22" s="8" t="s">
        <v>14</v>
      </c>
      <c r="D22" s="8" t="s">
        <v>11</v>
      </c>
      <c r="E22" s="8" t="s">
        <v>22</v>
      </c>
      <c r="F22" s="8" t="s">
        <v>9</v>
      </c>
      <c r="G22" s="8" t="s">
        <v>10</v>
      </c>
      <c r="H22" s="8" t="s">
        <v>12</v>
      </c>
      <c r="I22" s="9" t="s">
        <v>13</v>
      </c>
      <c r="J22" s="10" t="s">
        <v>23</v>
      </c>
      <c r="K22" s="40">
        <f>K23+K25</f>
        <v>538</v>
      </c>
      <c r="L22" s="40">
        <f>L23+L25</f>
        <v>166</v>
      </c>
      <c r="M22" s="46">
        <f>M23+M25</f>
        <v>704</v>
      </c>
      <c r="N22" s="71"/>
    </row>
    <row r="23" spans="3:13" ht="15" customHeight="1">
      <c r="C23" s="14" t="s">
        <v>14</v>
      </c>
      <c r="D23" s="14" t="s">
        <v>11</v>
      </c>
      <c r="E23" s="14" t="s">
        <v>22</v>
      </c>
      <c r="F23" s="14" t="s">
        <v>24</v>
      </c>
      <c r="G23" s="14" t="s">
        <v>10</v>
      </c>
      <c r="H23" s="14" t="s">
        <v>12</v>
      </c>
      <c r="I23" s="15" t="s">
        <v>17</v>
      </c>
      <c r="J23" s="16" t="s">
        <v>25</v>
      </c>
      <c r="K23" s="66">
        <f>SUM(K24:K24)</f>
        <v>450</v>
      </c>
      <c r="L23" s="66">
        <f>SUM(L24:L24)</f>
        <v>160</v>
      </c>
      <c r="M23" s="66">
        <f>SUM(M24:M24)</f>
        <v>610</v>
      </c>
    </row>
    <row r="24" spans="3:13" ht="27.75" customHeight="1">
      <c r="C24" s="11" t="s">
        <v>14</v>
      </c>
      <c r="D24" s="11" t="s">
        <v>11</v>
      </c>
      <c r="E24" s="11" t="s">
        <v>22</v>
      </c>
      <c r="F24" s="11" t="s">
        <v>28</v>
      </c>
      <c r="G24" s="11" t="s">
        <v>26</v>
      </c>
      <c r="H24" s="11" t="s">
        <v>12</v>
      </c>
      <c r="I24" s="12" t="s">
        <v>17</v>
      </c>
      <c r="J24" s="3" t="s">
        <v>27</v>
      </c>
      <c r="K24" s="56">
        <v>450</v>
      </c>
      <c r="L24" s="60">
        <v>160</v>
      </c>
      <c r="M24" s="57">
        <f>K24+L24</f>
        <v>610</v>
      </c>
    </row>
    <row r="25" spans="3:13" ht="15" customHeight="1">
      <c r="C25" s="14" t="s">
        <v>14</v>
      </c>
      <c r="D25" s="14" t="s">
        <v>11</v>
      </c>
      <c r="E25" s="14" t="s">
        <v>22</v>
      </c>
      <c r="F25" s="14" t="s">
        <v>29</v>
      </c>
      <c r="G25" s="14" t="s">
        <v>10</v>
      </c>
      <c r="H25" s="14" t="s">
        <v>12</v>
      </c>
      <c r="I25" s="15" t="s">
        <v>17</v>
      </c>
      <c r="J25" s="16" t="s">
        <v>30</v>
      </c>
      <c r="K25" s="66">
        <f>SUM(K26:K27)</f>
        <v>88</v>
      </c>
      <c r="L25" s="66">
        <f>SUM(L26:L27)</f>
        <v>6</v>
      </c>
      <c r="M25" s="68">
        <f>SUM(M26:M27)</f>
        <v>94</v>
      </c>
    </row>
    <row r="26" spans="3:13" ht="31.5" customHeight="1">
      <c r="C26" s="11" t="s">
        <v>14</v>
      </c>
      <c r="D26" s="11" t="s">
        <v>11</v>
      </c>
      <c r="E26" s="11" t="s">
        <v>22</v>
      </c>
      <c r="F26" s="11" t="s">
        <v>53</v>
      </c>
      <c r="G26" s="11" t="s">
        <v>26</v>
      </c>
      <c r="H26" s="11" t="s">
        <v>72</v>
      </c>
      <c r="I26" s="12" t="s">
        <v>17</v>
      </c>
      <c r="J26" s="3" t="s">
        <v>94</v>
      </c>
      <c r="K26" s="56">
        <v>56</v>
      </c>
      <c r="L26" s="54">
        <v>0</v>
      </c>
      <c r="M26" s="57">
        <f>K26+L26</f>
        <v>56</v>
      </c>
    </row>
    <row r="27" spans="3:13" ht="30" customHeight="1">
      <c r="C27" s="11" t="s">
        <v>14</v>
      </c>
      <c r="D27" s="11" t="s">
        <v>11</v>
      </c>
      <c r="E27" s="11" t="s">
        <v>22</v>
      </c>
      <c r="F27" s="11" t="s">
        <v>54</v>
      </c>
      <c r="G27" s="11" t="s">
        <v>26</v>
      </c>
      <c r="H27" s="11" t="s">
        <v>72</v>
      </c>
      <c r="I27" s="12" t="s">
        <v>17</v>
      </c>
      <c r="J27" s="3" t="s">
        <v>95</v>
      </c>
      <c r="K27" s="56">
        <v>32</v>
      </c>
      <c r="L27" s="60">
        <v>6</v>
      </c>
      <c r="M27" s="57">
        <f>K27+L27</f>
        <v>38</v>
      </c>
    </row>
    <row r="28" spans="3:13" ht="15" customHeight="1">
      <c r="C28" s="8" t="s">
        <v>32</v>
      </c>
      <c r="D28" s="8" t="s">
        <v>11</v>
      </c>
      <c r="E28" s="8" t="s">
        <v>31</v>
      </c>
      <c r="F28" s="8" t="s">
        <v>9</v>
      </c>
      <c r="G28" s="8" t="s">
        <v>10</v>
      </c>
      <c r="H28" s="8" t="s">
        <v>12</v>
      </c>
      <c r="I28" s="9" t="s">
        <v>13</v>
      </c>
      <c r="J28" s="10" t="s">
        <v>3</v>
      </c>
      <c r="K28" s="40">
        <f aca="true" t="shared" si="0" ref="K28:M29">K29</f>
        <v>50</v>
      </c>
      <c r="L28" s="40">
        <f t="shared" si="0"/>
        <v>0</v>
      </c>
      <c r="M28" s="40">
        <f t="shared" si="0"/>
        <v>50</v>
      </c>
    </row>
    <row r="29" spans="3:13" ht="35.25" customHeight="1">
      <c r="C29" s="14" t="s">
        <v>32</v>
      </c>
      <c r="D29" s="14" t="s">
        <v>11</v>
      </c>
      <c r="E29" s="14" t="s">
        <v>31</v>
      </c>
      <c r="F29" s="14" t="s">
        <v>33</v>
      </c>
      <c r="G29" s="14" t="s">
        <v>15</v>
      </c>
      <c r="H29" s="14" t="s">
        <v>12</v>
      </c>
      <c r="I29" s="15" t="s">
        <v>17</v>
      </c>
      <c r="J29" s="17" t="s">
        <v>96</v>
      </c>
      <c r="K29" s="66">
        <f t="shared" si="0"/>
        <v>50</v>
      </c>
      <c r="L29" s="66">
        <f t="shared" si="0"/>
        <v>0</v>
      </c>
      <c r="M29" s="66">
        <f t="shared" si="0"/>
        <v>50</v>
      </c>
    </row>
    <row r="30" spans="3:13" ht="39.75" customHeight="1">
      <c r="C30" s="18" t="s">
        <v>32</v>
      </c>
      <c r="D30" s="18" t="s">
        <v>11</v>
      </c>
      <c r="E30" s="18" t="s">
        <v>31</v>
      </c>
      <c r="F30" s="18" t="s">
        <v>34</v>
      </c>
      <c r="G30" s="18" t="s">
        <v>15</v>
      </c>
      <c r="H30" s="18" t="s">
        <v>72</v>
      </c>
      <c r="I30" s="19" t="s">
        <v>17</v>
      </c>
      <c r="J30" s="20" t="s">
        <v>4</v>
      </c>
      <c r="K30" s="58">
        <v>50</v>
      </c>
      <c r="L30" s="61">
        <v>0</v>
      </c>
      <c r="M30" s="52">
        <f>K30+L30</f>
        <v>50</v>
      </c>
    </row>
    <row r="31" spans="3:13" ht="33.75" customHeight="1">
      <c r="C31" s="8" t="s">
        <v>32</v>
      </c>
      <c r="D31" s="8" t="s">
        <v>11</v>
      </c>
      <c r="E31" s="8" t="s">
        <v>35</v>
      </c>
      <c r="F31" s="8" t="s">
        <v>9</v>
      </c>
      <c r="G31" s="8" t="s">
        <v>10</v>
      </c>
      <c r="H31" s="8" t="s">
        <v>12</v>
      </c>
      <c r="I31" s="9" t="s">
        <v>13</v>
      </c>
      <c r="J31" s="10" t="s">
        <v>36</v>
      </c>
      <c r="K31" s="40">
        <f aca="true" t="shared" si="1" ref="K31:M32">K32</f>
        <v>1201.7</v>
      </c>
      <c r="L31" s="40">
        <f t="shared" si="1"/>
        <v>-100</v>
      </c>
      <c r="M31" s="40">
        <f t="shared" si="1"/>
        <v>1101.7</v>
      </c>
    </row>
    <row r="32" spans="3:13" ht="53.25" customHeight="1">
      <c r="C32" s="14" t="s">
        <v>32</v>
      </c>
      <c r="D32" s="14" t="s">
        <v>11</v>
      </c>
      <c r="E32" s="14" t="s">
        <v>35</v>
      </c>
      <c r="F32" s="14" t="s">
        <v>38</v>
      </c>
      <c r="G32" s="14" t="s">
        <v>10</v>
      </c>
      <c r="H32" s="14" t="s">
        <v>12</v>
      </c>
      <c r="I32" s="15" t="s">
        <v>37</v>
      </c>
      <c r="J32" s="17" t="s">
        <v>39</v>
      </c>
      <c r="K32" s="66">
        <f t="shared" si="1"/>
        <v>1201.7</v>
      </c>
      <c r="L32" s="66">
        <f t="shared" si="1"/>
        <v>-100</v>
      </c>
      <c r="M32" s="66">
        <f t="shared" si="1"/>
        <v>1101.7</v>
      </c>
    </row>
    <row r="33" spans="3:14" ht="45" customHeight="1">
      <c r="C33" s="11" t="s">
        <v>32</v>
      </c>
      <c r="D33" s="11" t="s">
        <v>11</v>
      </c>
      <c r="E33" s="11" t="s">
        <v>35</v>
      </c>
      <c r="F33" s="11" t="s">
        <v>40</v>
      </c>
      <c r="G33" s="11" t="s">
        <v>26</v>
      </c>
      <c r="H33" s="11" t="s">
        <v>12</v>
      </c>
      <c r="I33" s="12" t="s">
        <v>37</v>
      </c>
      <c r="J33" s="20" t="s">
        <v>52</v>
      </c>
      <c r="K33" s="56">
        <v>1201.7</v>
      </c>
      <c r="L33" s="61">
        <v>-100</v>
      </c>
      <c r="M33" s="52">
        <f>K33+L33</f>
        <v>1101.7</v>
      </c>
      <c r="N33" t="s">
        <v>97</v>
      </c>
    </row>
    <row r="34" spans="3:13" s="27" customFormat="1" ht="33.75" customHeight="1">
      <c r="C34" s="9" t="s">
        <v>32</v>
      </c>
      <c r="D34" s="9" t="s">
        <v>11</v>
      </c>
      <c r="E34" s="9" t="s">
        <v>77</v>
      </c>
      <c r="F34" s="9" t="s">
        <v>9</v>
      </c>
      <c r="G34" s="9" t="s">
        <v>10</v>
      </c>
      <c r="H34" s="9" t="s">
        <v>12</v>
      </c>
      <c r="I34" s="9" t="s">
        <v>13</v>
      </c>
      <c r="J34" s="10" t="s">
        <v>91</v>
      </c>
      <c r="K34" s="40">
        <f aca="true" t="shared" si="2" ref="K34:M35">K35</f>
        <v>5.2</v>
      </c>
      <c r="L34" s="73">
        <f t="shared" si="2"/>
        <v>0</v>
      </c>
      <c r="M34" s="73">
        <f t="shared" si="2"/>
        <v>5.2</v>
      </c>
    </row>
    <row r="35" spans="3:13" s="27" customFormat="1" ht="24" customHeight="1">
      <c r="C35" s="74" t="s">
        <v>32</v>
      </c>
      <c r="D35" s="74" t="s">
        <v>11</v>
      </c>
      <c r="E35" s="74" t="s">
        <v>77</v>
      </c>
      <c r="F35" s="74" t="s">
        <v>92</v>
      </c>
      <c r="G35" s="74" t="s">
        <v>10</v>
      </c>
      <c r="H35" s="74" t="s">
        <v>12</v>
      </c>
      <c r="I35" s="74" t="s">
        <v>13</v>
      </c>
      <c r="J35" s="22" t="s">
        <v>93</v>
      </c>
      <c r="K35" s="41">
        <f t="shared" si="2"/>
        <v>5.2</v>
      </c>
      <c r="L35" s="75">
        <f t="shared" si="2"/>
        <v>0</v>
      </c>
      <c r="M35" s="75">
        <f t="shared" si="2"/>
        <v>5.2</v>
      </c>
    </row>
    <row r="36" spans="3:13" s="27" customFormat="1" ht="21" customHeight="1">
      <c r="C36" s="29" t="s">
        <v>32</v>
      </c>
      <c r="D36" s="29" t="s">
        <v>11</v>
      </c>
      <c r="E36" s="29" t="s">
        <v>77</v>
      </c>
      <c r="F36" s="29" t="s">
        <v>78</v>
      </c>
      <c r="G36" s="29" t="s">
        <v>26</v>
      </c>
      <c r="H36" s="29" t="s">
        <v>12</v>
      </c>
      <c r="I36" s="29" t="s">
        <v>79</v>
      </c>
      <c r="J36" s="72" t="s">
        <v>90</v>
      </c>
      <c r="K36" s="42">
        <v>5.2</v>
      </c>
      <c r="L36" s="50">
        <v>0</v>
      </c>
      <c r="M36" s="50">
        <v>5.2</v>
      </c>
    </row>
    <row r="37" spans="3:13" ht="15" customHeight="1">
      <c r="C37" s="6" t="s">
        <v>32</v>
      </c>
      <c r="D37" s="6" t="s">
        <v>41</v>
      </c>
      <c r="E37" s="6" t="s">
        <v>10</v>
      </c>
      <c r="F37" s="6" t="s">
        <v>9</v>
      </c>
      <c r="G37" s="6" t="s">
        <v>10</v>
      </c>
      <c r="H37" s="6" t="s">
        <v>12</v>
      </c>
      <c r="I37" s="5" t="s">
        <v>13</v>
      </c>
      <c r="J37" s="7" t="s">
        <v>42</v>
      </c>
      <c r="K37" s="39">
        <f>K38</f>
        <v>21442.500000000004</v>
      </c>
      <c r="L37" s="63">
        <f>L38</f>
        <v>-1748.1</v>
      </c>
      <c r="M37" s="64">
        <f>K37+L37</f>
        <v>19694.400000000005</v>
      </c>
    </row>
    <row r="38" spans="3:13" ht="15" customHeight="1">
      <c r="C38" s="8" t="s">
        <v>32</v>
      </c>
      <c r="D38" s="8" t="s">
        <v>41</v>
      </c>
      <c r="E38" s="8" t="s">
        <v>43</v>
      </c>
      <c r="F38" s="8" t="s">
        <v>9</v>
      </c>
      <c r="G38" s="8" t="s">
        <v>10</v>
      </c>
      <c r="H38" s="8" t="s">
        <v>12</v>
      </c>
      <c r="I38" s="9" t="s">
        <v>13</v>
      </c>
      <c r="J38" s="21" t="s">
        <v>44</v>
      </c>
      <c r="K38" s="40">
        <f>K39+K41+K45</f>
        <v>21442.500000000004</v>
      </c>
      <c r="L38" s="40">
        <f>L39+L41+L45</f>
        <v>-1748.1</v>
      </c>
      <c r="M38" s="40">
        <f>M39+M41+M45</f>
        <v>19694.4</v>
      </c>
    </row>
    <row r="39" spans="3:13" ht="18.75" customHeight="1">
      <c r="C39" s="14" t="s">
        <v>32</v>
      </c>
      <c r="D39" s="14" t="s">
        <v>41</v>
      </c>
      <c r="E39" s="14" t="s">
        <v>43</v>
      </c>
      <c r="F39" s="14" t="s">
        <v>60</v>
      </c>
      <c r="G39" s="14" t="s">
        <v>10</v>
      </c>
      <c r="H39" s="14" t="s">
        <v>12</v>
      </c>
      <c r="I39" s="15" t="s">
        <v>75</v>
      </c>
      <c r="J39" s="33" t="s">
        <v>61</v>
      </c>
      <c r="K39" s="66">
        <f>K40</f>
        <v>17295.9</v>
      </c>
      <c r="L39" s="67">
        <v>0</v>
      </c>
      <c r="M39" s="69">
        <v>17295.9</v>
      </c>
    </row>
    <row r="40" spans="3:13" ht="27.75" customHeight="1">
      <c r="C40" s="11" t="s">
        <v>32</v>
      </c>
      <c r="D40" s="11" t="s">
        <v>41</v>
      </c>
      <c r="E40" s="11" t="s">
        <v>43</v>
      </c>
      <c r="F40" s="11" t="s">
        <v>62</v>
      </c>
      <c r="G40" s="11" t="s">
        <v>26</v>
      </c>
      <c r="H40" s="11" t="s">
        <v>12</v>
      </c>
      <c r="I40" s="12" t="s">
        <v>75</v>
      </c>
      <c r="J40" s="32" t="s">
        <v>63</v>
      </c>
      <c r="K40" s="53">
        <v>17295.9</v>
      </c>
      <c r="L40" s="61">
        <v>0</v>
      </c>
      <c r="M40" s="51">
        <v>17295.9</v>
      </c>
    </row>
    <row r="41" spans="3:13" ht="18" customHeight="1">
      <c r="C41" s="14" t="s">
        <v>32</v>
      </c>
      <c r="D41" s="14" t="s">
        <v>41</v>
      </c>
      <c r="E41" s="14" t="s">
        <v>43</v>
      </c>
      <c r="F41" s="14" t="s">
        <v>45</v>
      </c>
      <c r="G41" s="14" t="s">
        <v>10</v>
      </c>
      <c r="H41" s="14" t="s">
        <v>12</v>
      </c>
      <c r="I41" s="15" t="s">
        <v>75</v>
      </c>
      <c r="J41" s="22" t="s">
        <v>46</v>
      </c>
      <c r="K41" s="66">
        <f>SUM(K42:K44)</f>
        <v>491.4</v>
      </c>
      <c r="L41" s="66">
        <f>SUM(L42:L44)</f>
        <v>0</v>
      </c>
      <c r="M41" s="66">
        <f>SUM(M42:M44)</f>
        <v>491.4</v>
      </c>
    </row>
    <row r="42" spans="3:13" ht="29.25" customHeight="1">
      <c r="C42" s="11" t="s">
        <v>32</v>
      </c>
      <c r="D42" s="11" t="s">
        <v>41</v>
      </c>
      <c r="E42" s="11" t="s">
        <v>43</v>
      </c>
      <c r="F42" s="11" t="s">
        <v>64</v>
      </c>
      <c r="G42" s="11" t="s">
        <v>26</v>
      </c>
      <c r="H42" s="11" t="s">
        <v>12</v>
      </c>
      <c r="I42" s="12" t="s">
        <v>75</v>
      </c>
      <c r="J42" s="13" t="s">
        <v>47</v>
      </c>
      <c r="K42" s="53">
        <v>54</v>
      </c>
      <c r="L42" s="61">
        <v>0</v>
      </c>
      <c r="M42" s="61">
        <v>54</v>
      </c>
    </row>
    <row r="43" spans="3:13" ht="30.75" customHeight="1">
      <c r="C43" s="11" t="s">
        <v>32</v>
      </c>
      <c r="D43" s="11" t="s">
        <v>41</v>
      </c>
      <c r="E43" s="11" t="s">
        <v>43</v>
      </c>
      <c r="F43" s="11" t="s">
        <v>65</v>
      </c>
      <c r="G43" s="11" t="s">
        <v>26</v>
      </c>
      <c r="H43" s="11" t="s">
        <v>12</v>
      </c>
      <c r="I43" s="12" t="s">
        <v>75</v>
      </c>
      <c r="J43" s="13" t="s">
        <v>48</v>
      </c>
      <c r="K43" s="53">
        <v>435.5</v>
      </c>
      <c r="L43" s="61">
        <v>0</v>
      </c>
      <c r="M43" s="51">
        <v>435.5</v>
      </c>
    </row>
    <row r="44" spans="3:13" ht="30.75" customHeight="1">
      <c r="C44" s="11" t="s">
        <v>32</v>
      </c>
      <c r="D44" s="11" t="s">
        <v>41</v>
      </c>
      <c r="E44" s="11" t="s">
        <v>43</v>
      </c>
      <c r="F44" s="11" t="s">
        <v>89</v>
      </c>
      <c r="G44" s="11" t="s">
        <v>26</v>
      </c>
      <c r="H44" s="11" t="s">
        <v>12</v>
      </c>
      <c r="I44" s="12" t="s">
        <v>75</v>
      </c>
      <c r="J44" s="13" t="s">
        <v>88</v>
      </c>
      <c r="K44" s="53">
        <v>1.9</v>
      </c>
      <c r="L44" s="61">
        <v>0</v>
      </c>
      <c r="M44" s="51">
        <v>1.9</v>
      </c>
    </row>
    <row r="45" spans="3:13" ht="17.25" customHeight="1">
      <c r="C45" s="14" t="s">
        <v>32</v>
      </c>
      <c r="D45" s="14" t="s">
        <v>41</v>
      </c>
      <c r="E45" s="14" t="s">
        <v>43</v>
      </c>
      <c r="F45" s="14" t="s">
        <v>66</v>
      </c>
      <c r="G45" s="14" t="s">
        <v>10</v>
      </c>
      <c r="H45" s="14" t="s">
        <v>12</v>
      </c>
      <c r="I45" s="15" t="s">
        <v>75</v>
      </c>
      <c r="J45" s="17" t="s">
        <v>49</v>
      </c>
      <c r="K45" s="66">
        <f>K46</f>
        <v>3655.2</v>
      </c>
      <c r="L45" s="66">
        <f>L46</f>
        <v>-1748.1</v>
      </c>
      <c r="M45" s="66">
        <f>M46</f>
        <v>1907.1</v>
      </c>
    </row>
    <row r="46" spans="3:13" ht="17.25" customHeight="1">
      <c r="C46" s="11" t="s">
        <v>32</v>
      </c>
      <c r="D46" s="11" t="s">
        <v>41</v>
      </c>
      <c r="E46" s="11" t="s">
        <v>43</v>
      </c>
      <c r="F46" s="11" t="s">
        <v>67</v>
      </c>
      <c r="G46" s="11" t="s">
        <v>26</v>
      </c>
      <c r="H46" s="11" t="s">
        <v>12</v>
      </c>
      <c r="I46" s="12" t="s">
        <v>75</v>
      </c>
      <c r="J46" s="13" t="s">
        <v>50</v>
      </c>
      <c r="K46" s="53">
        <v>3655.2</v>
      </c>
      <c r="L46" s="51">
        <v>-1748.1</v>
      </c>
      <c r="M46" s="52">
        <f>K46+L46</f>
        <v>1907.1</v>
      </c>
    </row>
    <row r="47" spans="3:13" ht="15">
      <c r="C47" s="23"/>
      <c r="D47" s="23"/>
      <c r="E47" s="23"/>
      <c r="F47" s="23"/>
      <c r="G47" s="23"/>
      <c r="H47" s="23"/>
      <c r="I47" s="4"/>
      <c r="J47" s="24" t="s">
        <v>5</v>
      </c>
      <c r="K47" s="43">
        <f>K37+K12</f>
        <v>40777.40000000001</v>
      </c>
      <c r="L47" s="62">
        <f>L37+L12</f>
        <v>-2204.2</v>
      </c>
      <c r="M47" s="70">
        <f>M37+M12</f>
        <v>38573.20000000001</v>
      </c>
    </row>
    <row r="49" ht="15">
      <c r="M49" s="25"/>
    </row>
  </sheetData>
  <sheetProtection/>
  <mergeCells count="9">
    <mergeCell ref="J8:M8"/>
    <mergeCell ref="J5:M5"/>
    <mergeCell ref="J6:M6"/>
    <mergeCell ref="J7:M7"/>
    <mergeCell ref="C11:I11"/>
    <mergeCell ref="I1:M1"/>
    <mergeCell ref="I2:M2"/>
    <mergeCell ref="I3:M3"/>
    <mergeCell ref="I4:M4"/>
  </mergeCells>
  <printOptions/>
  <pageMargins left="0.2755905511811024" right="0.2755905511811024" top="0.7480314960629921" bottom="0.7480314960629921" header="0" footer="0"/>
  <pageSetup fitToWidth="0" fitToHeight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2019-12-25T12:06:43Z</dcterms:modified>
  <cp:category/>
  <cp:version/>
  <cp:contentType/>
  <cp:contentStatus/>
</cp:coreProperties>
</file>