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алеева Ольга Константиновна\От Ксении\Внесение изменений в бюджет ПРОЕКТ\"/>
    </mc:Choice>
  </mc:AlternateContent>
  <bookViews>
    <workbookView xWindow="0" yWindow="0" windowWidth="11400" windowHeight="12090"/>
  </bookViews>
  <sheets>
    <sheet name="СРБ на год (КВСР)_2" sheetId="2" r:id="rId1"/>
  </sheets>
  <calcPr calcId="162913"/>
</workbook>
</file>

<file path=xl/calcChain.xml><?xml version="1.0" encoding="utf-8"?>
<calcChain xmlns="http://schemas.openxmlformats.org/spreadsheetml/2006/main">
  <c r="T159" i="2" l="1"/>
  <c r="T139" i="2"/>
  <c r="T74" i="2" l="1"/>
  <c r="S105" i="2"/>
  <c r="T105" i="2"/>
  <c r="R105" i="2"/>
  <c r="T119" i="2"/>
  <c r="T118" i="2"/>
  <c r="S118" i="2"/>
  <c r="S117" i="2" s="1"/>
  <c r="S116" i="2" s="1"/>
  <c r="S115" i="2" s="1"/>
  <c r="S114" i="2" s="1"/>
  <c r="S113" i="2" s="1"/>
  <c r="R118" i="2"/>
  <c r="R117" i="2" s="1"/>
  <c r="R116" i="2" s="1"/>
  <c r="R115" i="2" s="1"/>
  <c r="R114" i="2" s="1"/>
  <c r="R113" i="2" s="1"/>
  <c r="T117" i="2"/>
  <c r="T116" i="2" s="1"/>
  <c r="T115" i="2" s="1"/>
  <c r="T114" i="2" s="1"/>
  <c r="T113" i="2" s="1"/>
  <c r="R163" i="2" l="1"/>
  <c r="S166" i="2"/>
  <c r="T166" i="2"/>
  <c r="R166" i="2"/>
  <c r="T169" i="2"/>
  <c r="T168" i="2"/>
  <c r="T167" i="2" s="1"/>
  <c r="S168" i="2"/>
  <c r="S167" i="2" s="1"/>
  <c r="R168" i="2"/>
  <c r="R167" i="2" s="1"/>
  <c r="T97" i="2"/>
  <c r="T145" i="2" l="1"/>
  <c r="T143" i="2"/>
  <c r="T136" i="2"/>
  <c r="T79" i="2"/>
  <c r="T34" i="2"/>
  <c r="T36" i="2"/>
  <c r="S213" i="2" l="1"/>
  <c r="T213" i="2"/>
  <c r="R213" i="2"/>
  <c r="T217" i="2"/>
  <c r="S216" i="2"/>
  <c r="S215" i="2" s="1"/>
  <c r="R216" i="2"/>
  <c r="T216" i="2" s="1"/>
  <c r="S214" i="2" l="1"/>
  <c r="S212" i="2" s="1"/>
  <c r="S211" i="2" s="1"/>
  <c r="S210" i="2" s="1"/>
  <c r="T215" i="2"/>
  <c r="T214" i="2"/>
  <c r="T212" i="2" s="1"/>
  <c r="T211" i="2" s="1"/>
  <c r="T210" i="2" s="1"/>
  <c r="R215" i="2"/>
  <c r="R214" i="2"/>
  <c r="R212" i="2" s="1"/>
  <c r="R211" i="2" s="1"/>
  <c r="R210" i="2" s="1"/>
  <c r="R58" i="2" l="1"/>
  <c r="R59" i="2"/>
  <c r="R60" i="2"/>
  <c r="R61" i="2"/>
  <c r="R62" i="2"/>
  <c r="R64" i="2"/>
  <c r="R65" i="2"/>
  <c r="R66" i="2"/>
  <c r="R67" i="2"/>
  <c r="S201" i="2"/>
  <c r="T38" i="2" l="1"/>
  <c r="T225" i="2"/>
  <c r="T68" i="2"/>
  <c r="T67" i="2" s="1"/>
  <c r="T66" i="2" s="1"/>
  <c r="T65" i="2" s="1"/>
  <c r="T64" i="2" s="1"/>
  <c r="S67" i="2"/>
  <c r="S66" i="2" s="1"/>
  <c r="S65" i="2" s="1"/>
  <c r="S64" i="2" s="1"/>
  <c r="T63" i="2"/>
  <c r="T62" i="2"/>
  <c r="T61" i="2" s="1"/>
  <c r="T60" i="2" s="1"/>
  <c r="T59" i="2" s="1"/>
  <c r="S62" i="2"/>
  <c r="S61" i="2" s="1"/>
  <c r="S60" i="2" s="1"/>
  <c r="S59" i="2" s="1"/>
  <c r="S58" i="2" l="1"/>
  <c r="R135" i="2"/>
  <c r="R134" i="2" s="1"/>
  <c r="S135" i="2"/>
  <c r="S134" i="2" s="1"/>
  <c r="T135" i="2"/>
  <c r="T134" i="2" s="1"/>
  <c r="T58" i="2" l="1"/>
  <c r="R124" i="2"/>
  <c r="R123" i="2" s="1"/>
  <c r="S124" i="2"/>
  <c r="S122" i="2" s="1"/>
  <c r="S121" i="2" s="1"/>
  <c r="T124" i="2"/>
  <c r="T123" i="2" s="1"/>
  <c r="S123" i="2" l="1"/>
  <c r="T122" i="2"/>
  <c r="T121" i="2" s="1"/>
  <c r="R122" i="2"/>
  <c r="R121" i="2" s="1"/>
  <c r="T90" i="2"/>
  <c r="T177" i="2" l="1"/>
  <c r="T176" i="2" s="1"/>
  <c r="S176" i="2"/>
  <c r="R176" i="2"/>
  <c r="T175" i="2" l="1"/>
  <c r="T171" i="2"/>
  <c r="T170" i="2" s="1"/>
  <c r="S171" i="2"/>
  <c r="S170" i="2" s="1"/>
  <c r="R171" i="2"/>
  <c r="R170" i="2" s="1"/>
  <c r="T192" i="2"/>
  <c r="T202" i="2" l="1"/>
  <c r="T158" i="2"/>
  <c r="T157" i="2" s="1"/>
  <c r="T162" i="2"/>
  <c r="T161" i="2" s="1"/>
  <c r="T160" i="2" s="1"/>
  <c r="R89" i="2"/>
  <c r="S89" i="2"/>
  <c r="T89" i="2"/>
  <c r="T92" i="2"/>
  <c r="T91" i="2" s="1"/>
  <c r="T77" i="2"/>
  <c r="T76" i="2" s="1"/>
  <c r="T87" i="2"/>
  <c r="T86" i="2" s="1"/>
  <c r="T85" i="2" s="1"/>
  <c r="T84" i="2" s="1"/>
  <c r="S86" i="2"/>
  <c r="S85" i="2" s="1"/>
  <c r="S84" i="2" s="1"/>
  <c r="R86" i="2"/>
  <c r="R85" i="2" s="1"/>
  <c r="R84" i="2" s="1"/>
  <c r="T152" i="2"/>
  <c r="T151" i="2" s="1"/>
  <c r="T150" i="2" s="1"/>
  <c r="T149" i="2" s="1"/>
  <c r="T148" i="2" s="1"/>
  <c r="T147" i="2" s="1"/>
  <c r="T146" i="2" s="1"/>
  <c r="T232" i="2"/>
  <c r="T231" i="2" s="1"/>
  <c r="T230" i="2" s="1"/>
  <c r="T229" i="2" s="1"/>
  <c r="T228" i="2" s="1"/>
  <c r="T227" i="2" s="1"/>
  <c r="T226" i="2" s="1"/>
  <c r="T224" i="2"/>
  <c r="T223" i="2" s="1"/>
  <c r="T222" i="2" s="1"/>
  <c r="T221" i="2" s="1"/>
  <c r="T220" i="2" s="1"/>
  <c r="T219" i="2" s="1"/>
  <c r="T218" i="2" s="1"/>
  <c r="T208" i="2"/>
  <c r="T207" i="2" s="1"/>
  <c r="T205" i="2"/>
  <c r="T204" i="2" s="1"/>
  <c r="T194" i="2"/>
  <c r="T193" i="2" s="1"/>
  <c r="T191" i="2"/>
  <c r="T190" i="2" s="1"/>
  <c r="T184" i="2"/>
  <c r="T182" i="2" s="1"/>
  <c r="T181" i="2" s="1"/>
  <c r="T180" i="2" s="1"/>
  <c r="T179" i="2" s="1"/>
  <c r="T174" i="2"/>
  <c r="T144" i="2"/>
  <c r="T142" i="2"/>
  <c r="T138" i="2"/>
  <c r="T137" i="2" s="1"/>
  <c r="T133" i="2" s="1"/>
  <c r="T127" i="2"/>
  <c r="T126" i="2" s="1"/>
  <c r="T120" i="2" s="1"/>
  <c r="T111" i="2"/>
  <c r="T110" i="2" s="1"/>
  <c r="T109" i="2" s="1"/>
  <c r="T108" i="2" s="1"/>
  <c r="T107" i="2" s="1"/>
  <c r="T106" i="2" s="1"/>
  <c r="T103" i="2"/>
  <c r="T102" i="2" s="1"/>
  <c r="T96" i="2"/>
  <c r="T95" i="2" s="1"/>
  <c r="T93" i="2"/>
  <c r="T82" i="2"/>
  <c r="T81" i="2" s="1"/>
  <c r="T80" i="2" s="1"/>
  <c r="T73" i="2"/>
  <c r="T72" i="2" s="1"/>
  <c r="T71" i="2" s="1"/>
  <c r="T70" i="2" s="1"/>
  <c r="T69" i="2" s="1"/>
  <c r="T55" i="2"/>
  <c r="T54" i="2" s="1"/>
  <c r="T53" i="2" s="1"/>
  <c r="T52" i="2" s="1"/>
  <c r="T51" i="2" s="1"/>
  <c r="T49" i="2"/>
  <c r="T48" i="2" s="1"/>
  <c r="T47" i="2" s="1"/>
  <c r="T46" i="2" s="1"/>
  <c r="T44" i="2"/>
  <c r="T43" i="2" s="1"/>
  <c r="T42" i="2" s="1"/>
  <c r="T41" i="2" s="1"/>
  <c r="T40" i="2" s="1"/>
  <c r="T37" i="2"/>
  <c r="T35" i="2"/>
  <c r="T28" i="2"/>
  <c r="T27" i="2" s="1"/>
  <c r="T26" i="2" s="1"/>
  <c r="T25" i="2" s="1"/>
  <c r="T24" i="2" s="1"/>
  <c r="T23" i="2" s="1"/>
  <c r="T21" i="2"/>
  <c r="T20" i="2" s="1"/>
  <c r="T19" i="2" s="1"/>
  <c r="T18" i="2" s="1"/>
  <c r="T17" i="2" s="1"/>
  <c r="T16" i="2" s="1"/>
  <c r="S232" i="2"/>
  <c r="S231" i="2" s="1"/>
  <c r="S230" i="2" s="1"/>
  <c r="S229" i="2" s="1"/>
  <c r="S228" i="2" s="1"/>
  <c r="S227" i="2" s="1"/>
  <c r="S226" i="2" s="1"/>
  <c r="S224" i="2"/>
  <c r="S223" i="2" s="1"/>
  <c r="S222" i="2" s="1"/>
  <c r="S221" i="2" s="1"/>
  <c r="S220" i="2" s="1"/>
  <c r="S219" i="2" s="1"/>
  <c r="S218" i="2" s="1"/>
  <c r="S208" i="2"/>
  <c r="S207" i="2" s="1"/>
  <c r="S205" i="2"/>
  <c r="S204" i="2" s="1"/>
  <c r="S200" i="2"/>
  <c r="S194" i="2"/>
  <c r="S193" i="2" s="1"/>
  <c r="S191" i="2"/>
  <c r="S190" i="2" s="1"/>
  <c r="S184" i="2"/>
  <c r="S183" i="2" s="1"/>
  <c r="S174" i="2"/>
  <c r="S173" i="2" s="1"/>
  <c r="S161" i="2"/>
  <c r="S160" i="2" s="1"/>
  <c r="S158" i="2"/>
  <c r="S157" i="2" s="1"/>
  <c r="S151" i="2"/>
  <c r="S150" i="2" s="1"/>
  <c r="S149" i="2" s="1"/>
  <c r="S148" i="2" s="1"/>
  <c r="S147" i="2" s="1"/>
  <c r="S146" i="2" s="1"/>
  <c r="S144" i="2"/>
  <c r="S142" i="2"/>
  <c r="S138" i="2"/>
  <c r="S137" i="2" s="1"/>
  <c r="S133" i="2" s="1"/>
  <c r="S127" i="2"/>
  <c r="S126" i="2" s="1"/>
  <c r="S120" i="2" s="1"/>
  <c r="S111" i="2"/>
  <c r="S110" i="2" s="1"/>
  <c r="S109" i="2" s="1"/>
  <c r="S108" i="2" s="1"/>
  <c r="S107" i="2" s="1"/>
  <c r="S106" i="2" s="1"/>
  <c r="S103" i="2"/>
  <c r="S102" i="2" s="1"/>
  <c r="S96" i="2"/>
  <c r="S95" i="2" s="1"/>
  <c r="S93" i="2"/>
  <c r="S91" i="2"/>
  <c r="S82" i="2"/>
  <c r="S81" i="2" s="1"/>
  <c r="S80" i="2" s="1"/>
  <c r="S78" i="2"/>
  <c r="S77" i="2"/>
  <c r="S76" i="2" s="1"/>
  <c r="S73" i="2"/>
  <c r="S72" i="2" s="1"/>
  <c r="S71" i="2" s="1"/>
  <c r="S70" i="2" s="1"/>
  <c r="S69" i="2" s="1"/>
  <c r="S55" i="2"/>
  <c r="S54" i="2" s="1"/>
  <c r="S53" i="2" s="1"/>
  <c r="S52" i="2" s="1"/>
  <c r="S51" i="2" s="1"/>
  <c r="S49" i="2"/>
  <c r="S48" i="2" s="1"/>
  <c r="S47" i="2" s="1"/>
  <c r="S46" i="2" s="1"/>
  <c r="S44" i="2"/>
  <c r="S43" i="2" s="1"/>
  <c r="S42" i="2" s="1"/>
  <c r="S41" i="2" s="1"/>
  <c r="S40" i="2" s="1"/>
  <c r="S37" i="2"/>
  <c r="S35" i="2"/>
  <c r="S28" i="2"/>
  <c r="S27" i="2" s="1"/>
  <c r="S26" i="2" s="1"/>
  <c r="S25" i="2" s="1"/>
  <c r="S24" i="2" s="1"/>
  <c r="S23" i="2" s="1"/>
  <c r="S21" i="2"/>
  <c r="S20" i="2" s="1"/>
  <c r="S19" i="2" s="1"/>
  <c r="S18" i="2" s="1"/>
  <c r="S17" i="2" s="1"/>
  <c r="S16" i="2" s="1"/>
  <c r="T75" i="2" l="1"/>
  <c r="S88" i="2"/>
  <c r="S34" i="2"/>
  <c r="S33" i="2" s="1"/>
  <c r="S32" i="2" s="1"/>
  <c r="S31" i="2" s="1"/>
  <c r="S30" i="2" s="1"/>
  <c r="T33" i="2"/>
  <c r="T32" i="2" s="1"/>
  <c r="T31" i="2" s="1"/>
  <c r="T30" i="2" s="1"/>
  <c r="S165" i="2"/>
  <c r="S164" i="2" s="1"/>
  <c r="S163" i="2" s="1"/>
  <c r="T165" i="2"/>
  <c r="T164" i="2" s="1"/>
  <c r="T163" i="2" s="1"/>
  <c r="T141" i="2"/>
  <c r="T140" i="2" s="1"/>
  <c r="T132" i="2" s="1"/>
  <c r="T131" i="2" s="1"/>
  <c r="T130" i="2" s="1"/>
  <c r="T183" i="2"/>
  <c r="S182" i="2"/>
  <c r="S181" i="2" s="1"/>
  <c r="S180" i="2" s="1"/>
  <c r="S179" i="2" s="1"/>
  <c r="T88" i="2"/>
  <c r="T203" i="2"/>
  <c r="S141" i="2"/>
  <c r="S140" i="2" s="1"/>
  <c r="S132" i="2" s="1"/>
  <c r="S131" i="2" s="1"/>
  <c r="S130" i="2" s="1"/>
  <c r="T39" i="2"/>
  <c r="S75" i="2"/>
  <c r="T156" i="2"/>
  <c r="T155" i="2" s="1"/>
  <c r="T154" i="2" s="1"/>
  <c r="T153" i="2" s="1"/>
  <c r="T78" i="2"/>
  <c r="S203" i="2"/>
  <c r="S156" i="2"/>
  <c r="S155" i="2" s="1"/>
  <c r="S154" i="2" s="1"/>
  <c r="S153" i="2" s="1"/>
  <c r="S101" i="2"/>
  <c r="S100" i="2" s="1"/>
  <c r="S99" i="2" s="1"/>
  <c r="S98" i="2" s="1"/>
  <c r="T101" i="2"/>
  <c r="T100" i="2" s="1"/>
  <c r="T99" i="2" s="1"/>
  <c r="T98" i="2" s="1"/>
  <c r="T189" i="2"/>
  <c r="T188" i="2" s="1"/>
  <c r="T187" i="2" s="1"/>
  <c r="T186" i="2" s="1"/>
  <c r="S39" i="2"/>
  <c r="S189" i="2"/>
  <c r="S188" i="2" s="1"/>
  <c r="S187" i="2" s="1"/>
  <c r="S186" i="2" s="1"/>
  <c r="S199" i="2"/>
  <c r="S57" i="2" l="1"/>
  <c r="S15" i="2" s="1"/>
  <c r="T57" i="2"/>
  <c r="T15" i="2" s="1"/>
  <c r="T129" i="2"/>
  <c r="S129" i="2"/>
  <c r="S198" i="2"/>
  <c r="S197" i="2" s="1"/>
  <c r="S196" i="2" s="1"/>
  <c r="S178" i="2" s="1"/>
  <c r="T234" i="2" l="1"/>
  <c r="S234" i="2"/>
  <c r="R174" i="2"/>
  <c r="R165" i="2" l="1"/>
  <c r="R208" i="2"/>
  <c r="R207" i="2" s="1"/>
  <c r="R205" i="2"/>
  <c r="R204" i="2" s="1"/>
  <c r="R194" i="2"/>
  <c r="R193" i="2" s="1"/>
  <c r="R203" i="2" l="1"/>
  <c r="R191" i="2"/>
  <c r="R189" i="2" s="1"/>
  <c r="R188" i="2" s="1"/>
  <c r="R187" i="2" s="1"/>
  <c r="R186" i="2" s="1"/>
  <c r="R190" i="2" l="1"/>
  <c r="R96" i="2"/>
  <c r="R95" i="2" s="1"/>
  <c r="R35" i="2" l="1"/>
  <c r="R93" i="2" l="1"/>
  <c r="R144" i="2"/>
  <c r="R73" i="2" l="1"/>
  <c r="R72" i="2" s="1"/>
  <c r="R71" i="2" s="1"/>
  <c r="R70" i="2" s="1"/>
  <c r="R69" i="2" s="1"/>
  <c r="R44" i="2"/>
  <c r="R43" i="2" s="1"/>
  <c r="R42" i="2" s="1"/>
  <c r="R41" i="2" s="1"/>
  <c r="R40" i="2" s="1"/>
  <c r="R49" i="2"/>
  <c r="R48" i="2" s="1"/>
  <c r="R47" i="2" s="1"/>
  <c r="R46" i="2" s="1"/>
  <c r="R28" i="2"/>
  <c r="R27" i="2" s="1"/>
  <c r="R26" i="2" s="1"/>
  <c r="R25" i="2" s="1"/>
  <c r="R24" i="2" s="1"/>
  <c r="R23" i="2" s="1"/>
  <c r="R39" i="2" l="1"/>
  <c r="R138" i="2"/>
  <c r="R137" i="2" s="1"/>
  <c r="R201" i="2"/>
  <c r="R37" i="2"/>
  <c r="R34" i="2" s="1"/>
  <c r="R151" i="2"/>
  <c r="R150" i="2" s="1"/>
  <c r="R149" i="2" s="1"/>
  <c r="R148" i="2" s="1"/>
  <c r="R147" i="2" s="1"/>
  <c r="R146" i="2" s="1"/>
  <c r="R142" i="2"/>
  <c r="R141" i="2" s="1"/>
  <c r="R132" i="2" l="1"/>
  <c r="R133" i="2"/>
  <c r="R200" i="2"/>
  <c r="T201" i="2"/>
  <c r="R199" i="2"/>
  <c r="R198" i="2" s="1"/>
  <c r="R197" i="2" s="1"/>
  <c r="R196" i="2" s="1"/>
  <c r="R127" i="2"/>
  <c r="R126" i="2" s="1"/>
  <c r="R120" i="2" s="1"/>
  <c r="R111" i="2"/>
  <c r="R110" i="2" s="1"/>
  <c r="R109" i="2" s="1"/>
  <c r="R108" i="2" s="1"/>
  <c r="R107" i="2" s="1"/>
  <c r="R106" i="2" s="1"/>
  <c r="R55" i="2"/>
  <c r="R54" i="2" s="1"/>
  <c r="R140" i="2"/>
  <c r="R131" i="2" s="1"/>
  <c r="R130" i="2" s="1"/>
  <c r="T200" i="2" l="1"/>
  <c r="T199" i="2"/>
  <c r="T198" i="2" s="1"/>
  <c r="T197" i="2" s="1"/>
  <c r="T196" i="2" s="1"/>
  <c r="T178" i="2" s="1"/>
  <c r="R53" i="2"/>
  <c r="R52" i="2" s="1"/>
  <c r="R51" i="2" s="1"/>
  <c r="R164" i="2"/>
  <c r="R232" i="2" l="1"/>
  <c r="R231" i="2" s="1"/>
  <c r="R230" i="2" s="1"/>
  <c r="R229" i="2" s="1"/>
  <c r="R228" i="2" s="1"/>
  <c r="R227" i="2" s="1"/>
  <c r="R226" i="2" s="1"/>
  <c r="R78" i="2"/>
  <c r="R77" i="2"/>
  <c r="R76" i="2" s="1"/>
  <c r="R75" i="2" s="1"/>
  <c r="R57" i="2" s="1"/>
  <c r="R21" i="2"/>
  <c r="R20" i="2" s="1"/>
  <c r="R19" i="2" s="1"/>
  <c r="R18" i="2" s="1"/>
  <c r="R17" i="2" s="1"/>
  <c r="R16" i="2" s="1"/>
  <c r="R82" i="2"/>
  <c r="R81" i="2" s="1"/>
  <c r="R80" i="2" s="1"/>
  <c r="R91" i="2"/>
  <c r="R88" i="2" s="1"/>
  <c r="R224" i="2"/>
  <c r="R223" i="2" s="1"/>
  <c r="R161" i="2"/>
  <c r="R160" i="2" s="1"/>
  <c r="R158" i="2"/>
  <c r="R157" i="2" s="1"/>
  <c r="R103" i="2"/>
  <c r="R101" i="2" s="1"/>
  <c r="R100" i="2" s="1"/>
  <c r="R99" i="2" s="1"/>
  <c r="R98" i="2" s="1"/>
  <c r="R184" i="2"/>
  <c r="R156" i="2" l="1"/>
  <c r="R155" i="2" s="1"/>
  <c r="R154" i="2" s="1"/>
  <c r="R183" i="2"/>
  <c r="R182" i="2"/>
  <c r="R181" i="2" s="1"/>
  <c r="R33" i="2"/>
  <c r="R32" i="2" s="1"/>
  <c r="R31" i="2" s="1"/>
  <c r="R30" i="2" s="1"/>
  <c r="R15" i="2" s="1"/>
  <c r="R222" i="2"/>
  <c r="R221" i="2" s="1"/>
  <c r="R220" i="2" s="1"/>
  <c r="R219" i="2" s="1"/>
  <c r="R102" i="2"/>
  <c r="R180" i="2" l="1"/>
  <c r="R179" i="2" s="1"/>
  <c r="R178" i="2" s="1"/>
  <c r="R153" i="2"/>
  <c r="R129" i="2" s="1"/>
  <c r="N234" i="2" s="1"/>
  <c r="R218" i="2"/>
</calcChain>
</file>

<file path=xl/sharedStrings.xml><?xml version="1.0" encoding="utf-8"?>
<sst xmlns="http://schemas.openxmlformats.org/spreadsheetml/2006/main" count="543" uniqueCount="213">
  <si>
    <t xml:space="preserve"> </t>
  </si>
  <si>
    <t/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</si>
  <si>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</si>
  <si>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</si>
  <si>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</si>
  <si>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</si>
  <si>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</si>
  <si>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</si>
  <si>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</si>
  <si>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</si>
  <si>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</si>
  <si>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</si>
  <si>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</si>
  <si>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</si>
  <si>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</si>
  <si>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</si>
  <si>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</si>
  <si>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</si>
  <si>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</si>
  <si>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</si>
  <si>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</si>
  <si>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</si>
  <si>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</si>
  <si>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</si>
  <si>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</si>
  <si>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</si>
  <si>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</si>
  <si>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</si>
  <si>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</si>
  <si>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</si>
  <si>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</si>
  <si>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</si>
  <si>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</si>
  <si>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</si>
  <si>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</si>
  <si>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</si>
  <si>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</si>
  <si>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</si>
  <si>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</si>
  <si>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</si>
  <si>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</si>
  <si>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</si>
  <si>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</si>
  <si>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</si>
  <si>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</si>
  <si>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</si>
  <si>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</si>
  <si>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</si>
  <si>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</si>
  <si>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</si>
  <si>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</si>
  <si>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</si>
  <si>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</si>
  <si>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</si>
  <si>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</si>
  <si>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</si>
  <si>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</si>
  <si>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</si>
  <si>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</si>
  <si>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</si>
  <si>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</si>
  <si>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</si>
  <si>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</si>
  <si>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</si>
  <si>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</si>
  <si>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</si>
  <si>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</si>
  <si>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2100000000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</si>
  <si>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</si>
  <si>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</si>
  <si>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</si>
  <si>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</si>
  <si>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</si>
  <si>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</si>
  <si>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</si>
  <si>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</si>
  <si>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</si>
  <si>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</si>
  <si>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</si>
  <si>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</si>
  <si>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</si>
  <si>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</si>
  <si>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Субсидии для создания условий для деятельности народных дружин</t>
  </si>
  <si>
    <t>Дорожное хозяйство (дорожные фонды)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</si>
  <si>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</si>
  <si>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</si>
  <si>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Расходы местного бюджета на софинансирование субсидии для создания условий для деятельности народных дружин</t>
  </si>
  <si>
    <t>2140199990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</si>
  <si>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</si>
  <si>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</si>
  <si>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</si>
  <si>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</si>
  <si>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</si>
  <si>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</si>
  <si>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</si>
  <si>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</si>
  <si>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Основное мероприятие "Организация трудоустройства несовершеннолетних граждан"</t>
  </si>
  <si>
    <t>Муниципальная программа "Совершенствование муниципального управления в сельском поселении Хулимсунт на 2016-2020 годы"</t>
  </si>
  <si>
    <t>к решению Совета депутатов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</si>
  <si>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2019 год</t>
  </si>
  <si>
    <t>5000000000</t>
  </si>
  <si>
    <t>5000100000</t>
  </si>
  <si>
    <t>5000122020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</si>
  <si>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</si>
  <si>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</si>
  <si>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</si>
  <si>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</si>
  <si>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</si>
  <si>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</si>
  <si>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</si>
  <si>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9210100000</t>
  </si>
  <si>
    <t>9210102030</t>
  </si>
  <si>
    <t>9210200000</t>
  </si>
  <si>
    <t>9210202400</t>
  </si>
  <si>
    <t>9210102040</t>
  </si>
  <si>
    <t>921010000</t>
  </si>
  <si>
    <t>9210189020</t>
  </si>
  <si>
    <t>Муниципальная программа "Защита населения и территорий от чрезвычайных ситуаций, обеспечение пожарной безопасности на территории  муниципального образования сельского  поселения Хулимсунт на 2016 – 2021 годы"</t>
  </si>
  <si>
    <t>8800000000</t>
  </si>
  <si>
    <t>8810000000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</si>
  <si>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</si>
  <si>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</si>
  <si>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</si>
  <si>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</si>
  <si>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</si>
  <si>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</si>
  <si>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9210100590</t>
  </si>
  <si>
    <t>9210102400</t>
  </si>
  <si>
    <t>8700000000</t>
  </si>
  <si>
    <t>Подпрограмма "Профилактика правонарушений"</t>
  </si>
  <si>
    <t>8710000000</t>
  </si>
  <si>
    <t>8710100000</t>
  </si>
  <si>
    <t>87101D9300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</si>
  <si>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</si>
  <si>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8710200000</t>
  </si>
  <si>
    <t>8710282300</t>
  </si>
  <si>
    <t>87102S2300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</si>
  <si>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</si>
  <si>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</si>
  <si>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</si>
  <si>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</si>
  <si>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</si>
  <si>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</si>
  <si>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</si>
  <si>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</si>
  <si>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</si>
  <si>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</si>
  <si>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9010100000</t>
  </si>
  <si>
    <t>9010199990</t>
  </si>
  <si>
    <t>Муниципальная программа "Развитие транспортной системы сельского поселения Хулимсунт на 2016-2021 годы"</t>
  </si>
  <si>
    <t>Муниципальная программа «Информационное общество сельского поселения Хулимсунт на 2016-2021 годы»</t>
  </si>
  <si>
    <t>8900000000</t>
  </si>
  <si>
    <t>8910000000</t>
  </si>
  <si>
    <t>8910100000</t>
  </si>
  <si>
    <t>8910199990</t>
  </si>
  <si>
    <t>8910120070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</si>
  <si>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</si>
  <si>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</si>
  <si>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</si>
  <si>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</si>
  <si>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</si>
  <si>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</si>
  <si>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</si>
  <si>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</si>
  <si>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</si>
  <si>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</si>
  <si>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</si>
  <si>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</si>
  <si>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</si>
  <si>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</si>
  <si>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</si>
  <si>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</si>
  <si>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</si>
  <si>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</si>
  <si>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</si>
  <si>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Муниципальная программа "Благоустройство территории сельского поселения Хулимсунт на 2016-2021 годы"</t>
  </si>
  <si>
    <t>9210199990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</si>
  <si>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</si>
  <si>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</si>
  <si>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</si>
  <si>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</si>
  <si>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8820100000</t>
  </si>
  <si>
    <t>8820199990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</si>
  <si>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</si>
  <si>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Публичные нормативные социальные выплаты гражданам</t>
  </si>
  <si>
    <t>Коммунальное хозяйство</t>
  </si>
  <si>
    <t>Изменение</t>
  </si>
  <si>
    <t>Уточненная сумма</t>
  </si>
  <si>
    <t>Основное мероприятие "Приобретение имущества в муниципальную собственность"</t>
  </si>
  <si>
    <t>9100300000</t>
  </si>
  <si>
    <t>9100399990</t>
  </si>
  <si>
    <t>Капитальные вложения в объекты государственной (муниципальной) собственности</t>
  </si>
  <si>
    <t>Бюджетные инвестиции</t>
  </si>
  <si>
    <t>(Приложение 7</t>
  </si>
  <si>
    <t>от 26.12.2018 № 12)</t>
  </si>
  <si>
    <t>Приложение 2</t>
  </si>
  <si>
    <t xml:space="preserve">Основное мероприятие "Проведение информационной антинаркотической политики" 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</si>
  <si>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</si>
  <si>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</si>
  <si>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</si>
  <si>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>8720100000</t>
  </si>
  <si>
    <t>8720199990</t>
  </si>
  <si>
    <t>Подпрограмма  «Профилактика экстремизма и терроризма»</t>
  </si>
  <si>
    <t>8730000000</t>
  </si>
  <si>
    <t>8730100000</t>
  </si>
  <si>
    <t>8730199990</t>
  </si>
  <si>
    <t>Охрана окружающей среды</t>
  </si>
  <si>
    <t>Другие вопросы в области озраны окружающей среды</t>
  </si>
  <si>
    <t>2140184290</t>
  </si>
  <si>
    <t>Субвенции на осуществление отдельных полномочий Ханты-Мансийского автономного округа- Югры по организаци деятельности по обращению с твердыми коммунальными отходами</t>
  </si>
  <si>
    <t>Иные межбеджетные трансферты из бюджетов городских, сельских поселений в бюджет муниципального района на осуществленияе полномочий порешению вопросов местного значения</t>
  </si>
  <si>
    <t>Защита населения и территории от чрезвычайных ситуаций природного и техногенного характера, гражданская оборона</t>
  </si>
  <si>
    <t>от 20.11.2019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</si>
</sst>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&quot;р.&quot;_-;\-* #,##0.00&quot;р.&quot;_-;_-* &quot;-&quot;??&quot;р.&quot;_-;_-@_-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  <numFmt numFmtId="171" formatCode="#,##0.0_ ;[Red]\-#,##0.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171" fontId="1" fillId="0" borderId="0" xfId="1" applyNumberFormat="1" applyProtection="1">
      <protection hidden="1"/>
    </xf>
    <xf numFmtId="0" fontId="1" fillId="0" borderId="0" xfId="1" applyFill="1"/>
    <xf numFmtId="168" fontId="2" fillId="3" borderId="2" xfId="1" applyNumberFormat="1" applyFont="1" applyFill="1" applyBorder="1" applyAlignment="1" applyProtection="1">
      <alignment horizontal="right" vertical="center"/>
      <protection hidden="1"/>
    </xf>
    <xf numFmtId="168" fontId="2" fillId="3" borderId="2" xfId="1" applyNumberFormat="1" applyFont="1" applyFill="1" applyBorder="1" applyAlignment="1" applyProtection="1">
      <alignment horizontal="left" vertical="center"/>
      <protection hidden="1"/>
    </xf>
    <xf numFmtId="49" fontId="2" fillId="3" borderId="2" xfId="1" applyNumberFormat="1" applyFont="1" applyFill="1" applyBorder="1" applyAlignment="1" applyProtection="1">
      <alignment horizontal="center" vertical="center"/>
      <protection hidden="1"/>
    </xf>
    <xf numFmtId="165" fontId="2" fillId="3" borderId="2" xfId="1" applyNumberFormat="1" applyFont="1" applyFill="1" applyBorder="1" applyAlignment="1" applyProtection="1">
      <alignment horizontal="right" vertical="center"/>
      <protection hidden="1"/>
    </xf>
    <xf numFmtId="168" fontId="2" fillId="4" borderId="2" xfId="1" applyNumberFormat="1" applyFont="1" applyFill="1" applyBorder="1" applyAlignment="1" applyProtection="1">
      <alignment horizontal="right" vertical="center"/>
      <protection hidden="1"/>
    </xf>
    <xf numFmtId="168" fontId="2" fillId="4" borderId="2" xfId="1" applyNumberFormat="1" applyFont="1" applyFill="1" applyBorder="1" applyAlignment="1" applyProtection="1">
      <alignment horizontal="left" vertical="center"/>
      <protection hidden="1"/>
    </xf>
    <xf numFmtId="49" fontId="2" fillId="4" borderId="2" xfId="1" applyNumberFormat="1" applyFont="1" applyFill="1" applyBorder="1" applyAlignment="1" applyProtection="1">
      <alignment horizontal="center" vertical="center"/>
      <protection hidden="1"/>
    </xf>
    <xf numFmtId="165" fontId="2" fillId="4" borderId="2" xfId="1" applyNumberFormat="1" applyFont="1" applyFill="1" applyBorder="1" applyAlignment="1" applyProtection="1">
      <alignment horizontal="right" vertical="center"/>
      <protection hidden="1"/>
    </xf>
    <xf numFmtId="171" fontId="1" fillId="0" borderId="0" xfId="1" applyNumberFormat="1"/>
    <xf numFmtId="166" fontId="2" fillId="3" borderId="2" xfId="1" applyNumberFormat="1" applyFont="1" applyFill="1" applyBorder="1" applyAlignment="1" applyProtection="1">
      <alignment horizontal="right" vertical="center"/>
      <protection hidden="1"/>
    </xf>
    <xf numFmtId="166" fontId="2" fillId="6" borderId="2" xfId="1" applyNumberFormat="1" applyFont="1" applyFill="1" applyBorder="1" applyAlignment="1" applyProtection="1">
      <alignment horizontal="center" vertical="center"/>
      <protection hidden="1"/>
    </xf>
    <xf numFmtId="166" fontId="2" fillId="6" borderId="2" xfId="1" applyNumberFormat="1" applyFont="1" applyFill="1" applyBorder="1" applyAlignment="1" applyProtection="1">
      <alignment horizontal="right" vertical="center"/>
      <protection hidden="1"/>
    </xf>
    <xf numFmtId="165" fontId="2" fillId="6" borderId="2" xfId="1" applyNumberFormat="1" applyFont="1" applyFill="1" applyBorder="1" applyAlignment="1" applyProtection="1">
      <alignment horizontal="right" vertical="center"/>
      <protection hidden="1"/>
    </xf>
    <xf numFmtId="166" fontId="2" fillId="5" borderId="2" xfId="1" applyNumberFormat="1" applyFont="1" applyFill="1" applyBorder="1" applyAlignment="1" applyProtection="1">
      <alignment horizontal="center" vertical="center"/>
      <protection hidden="1"/>
    </xf>
    <xf numFmtId="166" fontId="2" fillId="4" borderId="2" xfId="1" applyNumberFormat="1" applyFont="1" applyFill="1" applyBorder="1" applyAlignment="1" applyProtection="1">
      <alignment horizontal="right" vertical="center"/>
      <protection hidden="1"/>
    </xf>
    <xf numFmtId="166" fontId="2" fillId="3" borderId="2" xfId="1" applyNumberFormat="1" applyFont="1" applyFill="1" applyBorder="1" applyAlignment="1" applyProtection="1">
      <protection hidden="1"/>
    </xf>
    <xf numFmtId="0" fontId="1" fillId="0" borderId="0" xfId="1"/>
    <xf numFmtId="166" fontId="2" fillId="3" borderId="2" xfId="1" applyNumberFormat="1" applyFont="1" applyFill="1" applyBorder="1" applyAlignment="1" applyProtection="1">
      <alignment horizontal="center" vertical="center"/>
      <protection hidden="1"/>
    </xf>
    <xf numFmtId="166" fontId="2" fillId="4" borderId="2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/>
    <xf numFmtId="166" fontId="2" fillId="7" borderId="2" xfId="1" applyNumberFormat="1" applyFont="1" applyFill="1" applyBorder="1" applyAlignment="1" applyProtection="1">
      <alignment horizontal="center" vertical="center"/>
      <protection hidden="1"/>
    </xf>
    <xf numFmtId="165" fontId="2" fillId="8" borderId="2" xfId="1" applyNumberFormat="1" applyFont="1" applyFill="1" applyBorder="1" applyAlignment="1" applyProtection="1">
      <alignment horizontal="right" vertical="center"/>
      <protection hidden="1"/>
    </xf>
    <xf numFmtId="165" fontId="2" fillId="8" borderId="2" xfId="1" applyNumberFormat="1" applyFont="1" applyFill="1" applyBorder="1" applyAlignment="1" applyProtection="1">
      <protection hidden="1"/>
    </xf>
    <xf numFmtId="171" fontId="1" fillId="0" borderId="0" xfId="1" applyNumberFormat="1" applyBorder="1" applyProtection="1">
      <protection hidden="1"/>
    </xf>
    <xf numFmtId="171" fontId="1" fillId="0" borderId="2" xfId="1" applyNumberFormat="1" applyBorder="1"/>
    <xf numFmtId="165" fontId="2" fillId="5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3" borderId="0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49" fontId="3" fillId="2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49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2" fillId="5" borderId="2" xfId="1" applyNumberFormat="1" applyFont="1" applyFill="1" applyBorder="1" applyAlignment="1" applyProtection="1">
      <alignment horizontal="right" vertical="center"/>
      <protection hidden="1"/>
    </xf>
    <xf numFmtId="168" fontId="2" fillId="5" borderId="2" xfId="1" applyNumberFormat="1" applyFont="1" applyFill="1" applyBorder="1" applyAlignment="1" applyProtection="1">
      <alignment horizontal="left" vertical="center"/>
      <protection hidden="1"/>
    </xf>
    <xf numFmtId="49" fontId="2" fillId="5" borderId="2" xfId="1" applyNumberFormat="1" applyFont="1" applyFill="1" applyBorder="1" applyAlignment="1" applyProtection="1">
      <alignment horizontal="center" vertical="center"/>
      <protection hidden="1"/>
    </xf>
    <xf numFmtId="168" fontId="2" fillId="6" borderId="2" xfId="1" applyNumberFormat="1" applyFont="1" applyFill="1" applyBorder="1" applyAlignment="1" applyProtection="1">
      <alignment horizontal="right" vertical="center"/>
      <protection hidden="1"/>
    </xf>
    <xf numFmtId="168" fontId="2" fillId="6" borderId="2" xfId="1" applyNumberFormat="1" applyFont="1" applyFill="1" applyBorder="1" applyAlignment="1" applyProtection="1">
      <alignment horizontal="left" vertical="center"/>
      <protection hidden="1"/>
    </xf>
    <xf numFmtId="49" fontId="2" fillId="6" borderId="2" xfId="1" applyNumberFormat="1" applyFont="1" applyFill="1" applyBorder="1" applyAlignment="1" applyProtection="1">
      <alignment horizontal="center" vertical="center"/>
      <protection hidden="1"/>
    </xf>
    <xf numFmtId="49" fontId="2" fillId="6" borderId="2" xfId="1" applyNumberFormat="1" applyFont="1" applyFill="1" applyBorder="1" applyAlignment="1" applyProtection="1">
      <alignment horizontal="right" vertical="center"/>
      <protection hidden="1"/>
    </xf>
    <xf numFmtId="168" fontId="2" fillId="3" borderId="2" xfId="1" applyNumberFormat="1" applyFont="1" applyFill="1" applyBorder="1" applyAlignment="1" applyProtection="1">
      <protection hidden="1"/>
    </xf>
    <xf numFmtId="168" fontId="2" fillId="7" borderId="2" xfId="1" applyNumberFormat="1" applyFont="1" applyFill="1" applyBorder="1" applyAlignment="1" applyProtection="1">
      <alignment horizontal="right" vertical="center"/>
      <protection hidden="1"/>
    </xf>
    <xf numFmtId="168" fontId="2" fillId="7" borderId="2" xfId="1" applyNumberFormat="1" applyFont="1" applyFill="1" applyBorder="1" applyAlignment="1" applyProtection="1">
      <alignment horizontal="left" vertical="center"/>
      <protection hidden="1"/>
    </xf>
    <xf numFmtId="49" fontId="2" fillId="7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3" borderId="0" xfId="1" applyFill="1" applyAlignment="1">
      <alignment vertical="center"/>
    </xf>
    <xf numFmtId="168" fontId="2" fillId="8" borderId="2" xfId="1" applyNumberFormat="1" applyFont="1" applyFill="1" applyBorder="1" applyAlignment="1" applyProtection="1">
      <alignment horizontal="right" vertical="center"/>
      <protection hidden="1"/>
    </xf>
    <xf numFmtId="168" fontId="2" fillId="8" borderId="2" xfId="1" applyNumberFormat="1" applyFont="1" applyFill="1" applyBorder="1" applyAlignment="1" applyProtection="1">
      <alignment horizontal="left" vertical="center"/>
      <protection hidden="1"/>
    </xf>
    <xf numFmtId="49" fontId="2" fillId="8" borderId="2" xfId="1" applyNumberFormat="1" applyFont="1" applyFill="1" applyBorder="1" applyAlignment="1" applyProtection="1">
      <alignment horizontal="center" vertical="center"/>
      <protection hidden="1"/>
    </xf>
    <xf numFmtId="166" fontId="2" fillId="8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 wrapText="1"/>
    </xf>
    <xf numFmtId="0" fontId="1" fillId="0" borderId="0" xfId="1" applyAlignment="1">
      <alignment horizontal="right"/>
    </xf>
    <xf numFmtId="167" fontId="5" fillId="4" borderId="2" xfId="1" applyNumberFormat="1" applyFont="1" applyFill="1" applyBorder="1" applyAlignment="1" applyProtection="1">
      <alignment vertical="center" wrapText="1"/>
      <protection hidden="1"/>
    </xf>
    <xf numFmtId="169" fontId="5" fillId="3" borderId="2" xfId="1" applyNumberFormat="1" applyFont="1" applyFill="1" applyBorder="1" applyAlignment="1" applyProtection="1">
      <alignment vertical="center" wrapText="1"/>
      <protection hidden="1"/>
    </xf>
    <xf numFmtId="169" fontId="5" fillId="3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2" xfId="1" applyNumberFormat="1" applyFont="1" applyFill="1" applyBorder="1" applyAlignment="1" applyProtection="1">
      <alignment wrapText="1"/>
      <protection hidden="1"/>
    </xf>
    <xf numFmtId="167" fontId="5" fillId="3" borderId="2" xfId="1" applyNumberFormat="1" applyFont="1" applyFill="1" applyBorder="1" applyAlignment="1" applyProtection="1">
      <alignment vertical="center" wrapText="1"/>
      <protection hidden="1"/>
    </xf>
    <xf numFmtId="169" fontId="5" fillId="7" borderId="2" xfId="1" applyNumberFormat="1" applyFont="1" applyFill="1" applyBorder="1" applyAlignment="1" applyProtection="1">
      <alignment horizontal="left" vertical="center" wrapText="1"/>
      <protection hidden="1"/>
    </xf>
    <xf numFmtId="170" fontId="5" fillId="6" borderId="2" xfId="1" applyNumberFormat="1" applyFont="1" applyFill="1" applyBorder="1" applyAlignment="1" applyProtection="1">
      <alignment vertical="center" wrapText="1"/>
      <protection hidden="1"/>
    </xf>
    <xf numFmtId="167" fontId="5" fillId="3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1" xfId="1" applyNumberFormat="1" applyFont="1" applyFill="1" applyBorder="1" applyAlignment="1" applyProtection="1">
      <alignment vertical="center" wrapText="1"/>
      <protection hidden="1"/>
    </xf>
    <xf numFmtId="167" fontId="5" fillId="3" borderId="3" xfId="1" applyNumberFormat="1" applyFont="1" applyFill="1" applyBorder="1" applyAlignment="1" applyProtection="1">
      <alignment vertical="center" wrapText="1"/>
      <protection hidden="1"/>
    </xf>
    <xf numFmtId="167" fontId="5" fillId="3" borderId="4" xfId="1" applyNumberFormat="1" applyFont="1" applyFill="1" applyBorder="1" applyAlignment="1" applyProtection="1">
      <alignment vertical="center" wrapText="1"/>
      <protection hidden="1"/>
    </xf>
    <xf numFmtId="169" fontId="5" fillId="6" borderId="2" xfId="1" applyNumberFormat="1" applyFont="1" applyFill="1" applyBorder="1" applyAlignment="1" applyProtection="1">
      <alignment vertical="center" wrapText="1"/>
      <protection hidden="1"/>
    </xf>
    <xf numFmtId="170" fontId="5" fillId="6" borderId="1" xfId="1" applyNumberFormat="1" applyFont="1" applyFill="1" applyBorder="1" applyAlignment="1" applyProtection="1">
      <alignment vertical="center" wrapText="1"/>
      <protection hidden="1"/>
    </xf>
    <xf numFmtId="170" fontId="5" fillId="6" borderId="3" xfId="1" applyNumberFormat="1" applyFont="1" applyFill="1" applyBorder="1" applyAlignment="1" applyProtection="1">
      <alignment vertical="center" wrapText="1"/>
      <protection hidden="1"/>
    </xf>
    <xf numFmtId="170" fontId="5" fillId="6" borderId="4" xfId="1" applyNumberFormat="1" applyFont="1" applyFill="1" applyBorder="1" applyAlignment="1" applyProtection="1">
      <alignment vertical="center" wrapText="1"/>
      <protection hidden="1"/>
    </xf>
    <xf numFmtId="169" fontId="5" fillId="6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2" xfId="1" applyNumberFormat="1" applyFont="1" applyFill="1" applyBorder="1" applyAlignment="1" applyProtection="1">
      <alignment vertical="center" wrapText="1"/>
      <protection hidden="1"/>
    </xf>
    <xf numFmtId="170" fontId="5" fillId="5" borderId="2" xfId="1" applyNumberFormat="1" applyFont="1" applyFill="1" applyBorder="1" applyAlignment="1" applyProtection="1">
      <alignment vertical="center" wrapText="1"/>
      <protection hidden="1"/>
    </xf>
    <xf numFmtId="167" fontId="5" fillId="4" borderId="1" xfId="1" applyNumberFormat="1" applyFont="1" applyFill="1" applyBorder="1" applyAlignment="1" applyProtection="1">
      <alignment vertical="center" wrapText="1"/>
      <protection hidden="1"/>
    </xf>
    <xf numFmtId="167" fontId="5" fillId="4" borderId="3" xfId="1" applyNumberFormat="1" applyFont="1" applyFill="1" applyBorder="1" applyAlignment="1" applyProtection="1">
      <alignment vertical="center" wrapText="1"/>
      <protection hidden="1"/>
    </xf>
    <xf numFmtId="167" fontId="5" fillId="4" borderId="4" xfId="1" applyNumberFormat="1" applyFont="1" applyFill="1" applyBorder="1" applyAlignment="1" applyProtection="1">
      <alignment vertical="center" wrapText="1"/>
      <protection hidden="1"/>
    </xf>
    <xf numFmtId="169" fontId="5" fillId="3" borderId="1" xfId="1" applyNumberFormat="1" applyFont="1" applyFill="1" applyBorder="1" applyAlignment="1" applyProtection="1">
      <alignment vertical="center" wrapText="1"/>
      <protection hidden="1"/>
    </xf>
    <xf numFmtId="169" fontId="5" fillId="3" borderId="3" xfId="1" applyNumberFormat="1" applyFont="1" applyFill="1" applyBorder="1" applyAlignment="1" applyProtection="1">
      <alignment vertical="center" wrapText="1"/>
      <protection hidden="1"/>
    </xf>
    <xf numFmtId="169" fontId="5" fillId="3" borderId="4" xfId="1" applyNumberFormat="1" applyFont="1" applyFill="1" applyBorder="1" applyAlignment="1" applyProtection="1">
      <alignment vertical="center" wrapText="1"/>
      <protection hidden="1"/>
    </xf>
    <xf numFmtId="164" fontId="5" fillId="3" borderId="2" xfId="2" applyFont="1" applyFill="1" applyBorder="1" applyAlignment="1" applyProtection="1">
      <alignment vertical="center" wrapText="1"/>
      <protection hidden="1"/>
    </xf>
    <xf numFmtId="170" fontId="5" fillId="3" borderId="2" xfId="1" applyNumberFormat="1" applyFont="1" applyFill="1" applyBorder="1" applyAlignment="1" applyProtection="1">
      <alignment vertical="center" wrapText="1"/>
      <protection hidden="1"/>
    </xf>
    <xf numFmtId="169" fontId="5" fillId="8" borderId="2" xfId="1" applyNumberFormat="1" applyFont="1" applyFill="1" applyBorder="1" applyAlignment="1" applyProtection="1">
      <alignment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171" fontId="3" fillId="2" borderId="2" xfId="1" applyNumberFormat="1" applyFont="1" applyFill="1" applyBorder="1" applyAlignment="1" applyProtection="1">
      <alignment horizontal="right"/>
      <protection hidden="1"/>
    </xf>
    <xf numFmtId="0" fontId="7" fillId="2" borderId="2" xfId="1" applyNumberFormat="1" applyFont="1" applyFill="1" applyBorder="1" applyAlignment="1" applyProtection="1">
      <alignment horizontal="left"/>
      <protection hidden="1"/>
    </xf>
    <xf numFmtId="170" fontId="5" fillId="4" borderId="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Alignment="1">
      <alignment horizontal="right" wrapText="1"/>
    </xf>
    <xf numFmtId="169" fontId="5" fillId="4" borderId="2" xfId="1" applyNumberFormat="1" applyFont="1" applyFill="1" applyBorder="1" applyAlignment="1" applyProtection="1">
      <alignment horizontal="left" vertical="center" wrapText="1"/>
      <protection hidden="1"/>
    </xf>
    <xf numFmtId="170" fontId="5" fillId="5" borderId="1" xfId="1" applyNumberFormat="1" applyFont="1" applyFill="1" applyBorder="1" applyAlignment="1" applyProtection="1">
      <alignment vertical="center" wrapText="1"/>
      <protection hidden="1"/>
    </xf>
    <xf numFmtId="170" fontId="5" fillId="5" borderId="3" xfId="1" applyNumberFormat="1" applyFont="1" applyFill="1" applyBorder="1" applyAlignment="1" applyProtection="1">
      <alignment vertical="center" wrapText="1"/>
      <protection hidden="1"/>
    </xf>
    <xf numFmtId="170" fontId="5" fillId="5" borderId="4" xfId="1" applyNumberFormat="1" applyFont="1" applyFill="1" applyBorder="1" applyAlignment="1" applyProtection="1">
      <alignment vertical="center" wrapText="1"/>
      <protection hidden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9"/>
  <sheetViews>
    <sheetView showGridLines="0" tabSelected="1" workbookViewId="0">
      <selection activeCell="N4" sqref="N4:T4"/>
    </sheetView>
  </sheetViews>
  <sheetFormatPr defaultRowHeight="12.75" x14ac:dyDescent="0.2"/>
  <cols>
    <col min="1" max="1" width="9.28515625" style="1" customWidth="1"/>
    <col min="2" max="2" width="7.28515625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42.140625" style="1" customWidth="1"/>
    <col min="14" max="15" width="3.5703125" style="1" customWidth="1"/>
    <col min="16" max="16" width="10.5703125" style="13" customWidth="1"/>
    <col min="17" max="17" width="4.85546875" style="1" customWidth="1"/>
    <col min="18" max="18" width="8" style="1" customWidth="1"/>
    <col min="19" max="19" width="10.5703125" style="33" customWidth="1"/>
    <col min="20" max="20" width="8.7109375" style="33" customWidth="1"/>
    <col min="21" max="16384" width="9.140625" style="1"/>
  </cols>
  <sheetData>
    <row r="1" spans="1:20" x14ac:dyDescent="0.2">
      <c r="N1" s="72" t="s">
        <v>195</v>
      </c>
      <c r="O1" s="72"/>
      <c r="P1" s="72"/>
      <c r="Q1" s="72"/>
      <c r="R1" s="72"/>
      <c r="S1" s="72"/>
      <c r="T1" s="72"/>
    </row>
    <row r="2" spans="1:20" ht="14.25" customHeight="1" x14ac:dyDescent="0.2">
      <c r="M2" s="73" t="s">
        <v>98</v>
      </c>
      <c r="N2" s="73"/>
      <c r="O2" s="73"/>
      <c r="P2" s="73"/>
      <c r="Q2" s="73"/>
      <c r="R2" s="73"/>
      <c r="S2" s="73"/>
      <c r="T2" s="73"/>
    </row>
    <row r="3" spans="1:20" ht="16.5" customHeight="1" x14ac:dyDescent="0.2">
      <c r="N3" s="74" t="s">
        <v>49</v>
      </c>
      <c r="O3" s="74"/>
      <c r="P3" s="74"/>
      <c r="Q3" s="74"/>
      <c r="R3" s="74"/>
      <c r="S3" s="74"/>
      <c r="T3" s="74"/>
    </row>
    <row r="4" spans="1:20" x14ac:dyDescent="0.2">
      <c r="N4" s="74" t="s">
        <v>212</v>
      </c>
      <c r="O4" s="74"/>
      <c r="P4" s="74"/>
      <c r="Q4" s="74"/>
      <c r="R4" s="74"/>
      <c r="S4" s="74"/>
      <c r="T4" s="74"/>
    </row>
    <row r="5" spans="1:20" s="33" customFormat="1" x14ac:dyDescent="0.2">
      <c r="M5" s="14"/>
      <c r="N5" s="72" t="s">
        <v>193</v>
      </c>
      <c r="O5" s="72"/>
      <c r="P5" s="72"/>
      <c r="Q5" s="72"/>
      <c r="R5" s="72"/>
      <c r="S5" s="72"/>
      <c r="T5" s="72"/>
    </row>
    <row r="6" spans="1:20" s="33" customFormat="1" ht="14.25" customHeight="1" x14ac:dyDescent="0.2">
      <c r="M6" s="108" t="s">
        <v>98</v>
      </c>
      <c r="N6" s="108"/>
      <c r="O6" s="108"/>
      <c r="P6" s="108"/>
      <c r="Q6" s="108"/>
      <c r="R6" s="108"/>
      <c r="S6" s="108"/>
      <c r="T6" s="108"/>
    </row>
    <row r="7" spans="1:20" s="33" customFormat="1" ht="16.5" customHeight="1" x14ac:dyDescent="0.2">
      <c r="M7" s="14"/>
      <c r="N7" s="72" t="s">
        <v>49</v>
      </c>
      <c r="O7" s="72"/>
      <c r="P7" s="72"/>
      <c r="Q7" s="72"/>
      <c r="R7" s="72"/>
      <c r="S7" s="72"/>
      <c r="T7" s="72"/>
    </row>
    <row r="8" spans="1:20" s="33" customFormat="1" x14ac:dyDescent="0.2">
      <c r="M8" s="14"/>
      <c r="N8" s="72" t="s">
        <v>194</v>
      </c>
      <c r="O8" s="72"/>
      <c r="P8" s="72"/>
      <c r="Q8" s="72"/>
      <c r="R8" s="72"/>
      <c r="S8" s="72"/>
      <c r="T8" s="72"/>
    </row>
    <row r="10" spans="1:20" ht="58.5" customHeight="1" x14ac:dyDescent="0.2">
      <c r="B10" s="8"/>
      <c r="C10" s="8"/>
      <c r="D10" s="8"/>
      <c r="E10" s="8"/>
      <c r="F10" s="103" t="s">
        <v>99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8"/>
      <c r="R10" s="8"/>
      <c r="S10" s="8"/>
      <c r="T10" s="8"/>
    </row>
    <row r="11" spans="1:20" ht="12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"/>
      <c r="Q11" s="7"/>
      <c r="R11" s="7"/>
      <c r="S11" s="7"/>
      <c r="T11" s="7"/>
    </row>
    <row r="12" spans="1:20" x14ac:dyDescent="0.2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"/>
      <c r="Q12" s="3"/>
      <c r="R12" s="6"/>
      <c r="S12" s="6"/>
      <c r="T12" s="6"/>
    </row>
    <row r="13" spans="1:20" ht="21" customHeight="1" x14ac:dyDescent="0.2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6"/>
      <c r="O13" s="47"/>
      <c r="P13" s="48"/>
      <c r="Q13" s="47"/>
      <c r="R13" s="9"/>
      <c r="S13" s="9"/>
      <c r="T13" s="9" t="s">
        <v>48</v>
      </c>
    </row>
    <row r="14" spans="1:20" ht="27.75" customHeight="1" x14ac:dyDescent="0.2">
      <c r="A14" s="5"/>
      <c r="B14" s="104" t="s">
        <v>47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51" t="s">
        <v>46</v>
      </c>
      <c r="O14" s="51" t="s">
        <v>45</v>
      </c>
      <c r="P14" s="52" t="s">
        <v>44</v>
      </c>
      <c r="Q14" s="51" t="s">
        <v>43</v>
      </c>
      <c r="R14" s="53" t="s">
        <v>42</v>
      </c>
      <c r="S14" s="53" t="s">
        <v>186</v>
      </c>
      <c r="T14" s="53" t="s">
        <v>187</v>
      </c>
    </row>
    <row r="15" spans="1:20" ht="12.75" customHeight="1" x14ac:dyDescent="0.2">
      <c r="A15" s="43"/>
      <c r="B15" s="93" t="s">
        <v>41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4">
        <v>1</v>
      </c>
      <c r="O15" s="55">
        <v>0</v>
      </c>
      <c r="P15" s="56" t="s">
        <v>1</v>
      </c>
      <c r="Q15" s="30" t="s">
        <v>1</v>
      </c>
      <c r="R15" s="42">
        <f>R16+R30+R51+R57+R39+R23</f>
        <v>37435.599999999999</v>
      </c>
      <c r="S15" s="42">
        <f>S16+S30+S51+S57+S39+S23</f>
        <v>-2366.3000000000002</v>
      </c>
      <c r="T15" s="42">
        <f>T16+T30+T51+T57+T39+T23</f>
        <v>35069.300000000003</v>
      </c>
    </row>
    <row r="16" spans="1:20" ht="21.75" customHeight="1" x14ac:dyDescent="0.2">
      <c r="A16" s="43"/>
      <c r="B16" s="81" t="s">
        <v>40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7">
        <v>1</v>
      </c>
      <c r="O16" s="58">
        <v>2</v>
      </c>
      <c r="P16" s="59" t="s">
        <v>1</v>
      </c>
      <c r="Q16" s="27" t="s">
        <v>1</v>
      </c>
      <c r="R16" s="38">
        <f>R17</f>
        <v>1824.9</v>
      </c>
      <c r="S16" s="38">
        <f>S17</f>
        <v>0</v>
      </c>
      <c r="T16" s="38">
        <f>T17</f>
        <v>1824.9</v>
      </c>
    </row>
    <row r="17" spans="1:23" ht="32.25" customHeight="1" x14ac:dyDescent="0.2">
      <c r="A17" s="43"/>
      <c r="B17" s="75" t="s">
        <v>107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21">
        <v>1</v>
      </c>
      <c r="O17" s="22">
        <v>2</v>
      </c>
      <c r="P17" s="23" t="s">
        <v>108</v>
      </c>
      <c r="Q17" s="35" t="s">
        <v>1</v>
      </c>
      <c r="R17" s="38">
        <f t="shared" ref="R17:T21" si="0">R18</f>
        <v>1824.9</v>
      </c>
      <c r="S17" s="38">
        <f t="shared" si="0"/>
        <v>0</v>
      </c>
      <c r="T17" s="38">
        <f t="shared" si="0"/>
        <v>1824.9</v>
      </c>
    </row>
    <row r="18" spans="1:23" ht="24" customHeight="1" x14ac:dyDescent="0.2">
      <c r="A18" s="43"/>
      <c r="B18" s="79" t="s">
        <v>69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17">
        <v>1</v>
      </c>
      <c r="O18" s="18">
        <v>2</v>
      </c>
      <c r="P18" s="19" t="s">
        <v>109</v>
      </c>
      <c r="Q18" s="34" t="s">
        <v>1</v>
      </c>
      <c r="R18" s="38">
        <f t="shared" si="0"/>
        <v>1824.9</v>
      </c>
      <c r="S18" s="38">
        <f t="shared" si="0"/>
        <v>0</v>
      </c>
      <c r="T18" s="38">
        <f t="shared" si="0"/>
        <v>1824.9</v>
      </c>
    </row>
    <row r="19" spans="1:23" ht="25.5" customHeight="1" x14ac:dyDescent="0.2">
      <c r="A19" s="43"/>
      <c r="B19" s="79" t="s">
        <v>70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17">
        <v>1</v>
      </c>
      <c r="O19" s="18">
        <v>2</v>
      </c>
      <c r="P19" s="19" t="s">
        <v>110</v>
      </c>
      <c r="Q19" s="34" t="s">
        <v>1</v>
      </c>
      <c r="R19" s="38">
        <f t="shared" si="0"/>
        <v>1824.9</v>
      </c>
      <c r="S19" s="38">
        <f t="shared" si="0"/>
        <v>0</v>
      </c>
      <c r="T19" s="38">
        <f t="shared" si="0"/>
        <v>1824.9</v>
      </c>
    </row>
    <row r="20" spans="1:23" ht="23.25" customHeight="1" x14ac:dyDescent="0.2">
      <c r="A20" s="43"/>
      <c r="B20" s="76" t="s">
        <v>52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17">
        <v>1</v>
      </c>
      <c r="O20" s="18">
        <v>2</v>
      </c>
      <c r="P20" s="19" t="s">
        <v>111</v>
      </c>
      <c r="Q20" s="34"/>
      <c r="R20" s="38">
        <f t="shared" si="0"/>
        <v>1824.9</v>
      </c>
      <c r="S20" s="38">
        <f t="shared" si="0"/>
        <v>0</v>
      </c>
      <c r="T20" s="38">
        <f t="shared" si="0"/>
        <v>1824.9</v>
      </c>
    </row>
    <row r="21" spans="1:23" ht="30" customHeight="1" x14ac:dyDescent="0.2">
      <c r="A21" s="43"/>
      <c r="B21" s="76" t="s">
        <v>7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17">
        <v>1</v>
      </c>
      <c r="O21" s="18">
        <v>2</v>
      </c>
      <c r="P21" s="19" t="s">
        <v>111</v>
      </c>
      <c r="Q21" s="34">
        <v>100</v>
      </c>
      <c r="R21" s="38">
        <f t="shared" si="0"/>
        <v>1824.9</v>
      </c>
      <c r="S21" s="38">
        <f t="shared" si="0"/>
        <v>0</v>
      </c>
      <c r="T21" s="38">
        <f t="shared" si="0"/>
        <v>1824.9</v>
      </c>
      <c r="W21" s="25"/>
    </row>
    <row r="22" spans="1:23" ht="21.75" customHeight="1" x14ac:dyDescent="0.2">
      <c r="A22" s="43"/>
      <c r="B22" s="76" t="s">
        <v>26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7">
        <v>1</v>
      </c>
      <c r="O22" s="18">
        <v>2</v>
      </c>
      <c r="P22" s="19" t="s">
        <v>111</v>
      </c>
      <c r="Q22" s="34">
        <v>120</v>
      </c>
      <c r="R22" s="38">
        <v>1824.9</v>
      </c>
      <c r="S22" s="38">
        <v>0</v>
      </c>
      <c r="T22" s="38">
        <v>1824.9</v>
      </c>
    </row>
    <row r="23" spans="1:23" ht="26.25" customHeight="1" x14ac:dyDescent="0.2">
      <c r="A23" s="43"/>
      <c r="B23" s="91" t="s">
        <v>94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57">
        <v>1</v>
      </c>
      <c r="O23" s="58">
        <v>3</v>
      </c>
      <c r="P23" s="59"/>
      <c r="Q23" s="27"/>
      <c r="R23" s="29">
        <f t="shared" ref="R23:T28" si="1">R24</f>
        <v>130</v>
      </c>
      <c r="S23" s="29">
        <f t="shared" si="1"/>
        <v>0</v>
      </c>
      <c r="T23" s="29">
        <f t="shared" si="1"/>
        <v>130</v>
      </c>
      <c r="W23" s="25"/>
    </row>
    <row r="24" spans="1:23" ht="21.75" customHeight="1" x14ac:dyDescent="0.2">
      <c r="A24" s="43"/>
      <c r="B24" s="75" t="s">
        <v>97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21">
        <v>1</v>
      </c>
      <c r="O24" s="22">
        <v>3</v>
      </c>
      <c r="P24" s="23" t="s">
        <v>108</v>
      </c>
      <c r="Q24" s="35"/>
      <c r="R24" s="38">
        <f t="shared" si="1"/>
        <v>130</v>
      </c>
      <c r="S24" s="38">
        <f t="shared" si="1"/>
        <v>0</v>
      </c>
      <c r="T24" s="38">
        <f t="shared" si="1"/>
        <v>130</v>
      </c>
    </row>
    <row r="25" spans="1:23" ht="21.75" customHeight="1" x14ac:dyDescent="0.2">
      <c r="A25" s="43"/>
      <c r="B25" s="77" t="s">
        <v>69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7">
        <v>1</v>
      </c>
      <c r="O25" s="18">
        <v>3</v>
      </c>
      <c r="P25" s="19" t="s">
        <v>109</v>
      </c>
      <c r="Q25" s="34"/>
      <c r="R25" s="38">
        <f t="shared" si="1"/>
        <v>130</v>
      </c>
      <c r="S25" s="38">
        <f t="shared" si="1"/>
        <v>0</v>
      </c>
      <c r="T25" s="38">
        <f t="shared" si="1"/>
        <v>130</v>
      </c>
    </row>
    <row r="26" spans="1:23" ht="21.75" customHeight="1" x14ac:dyDescent="0.2">
      <c r="A26" s="43"/>
      <c r="B26" s="77" t="s">
        <v>53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7">
        <v>1</v>
      </c>
      <c r="O26" s="18">
        <v>3</v>
      </c>
      <c r="P26" s="19" t="s">
        <v>112</v>
      </c>
      <c r="Q26" s="34"/>
      <c r="R26" s="38">
        <f t="shared" si="1"/>
        <v>130</v>
      </c>
      <c r="S26" s="38">
        <f t="shared" si="1"/>
        <v>0</v>
      </c>
      <c r="T26" s="38">
        <f t="shared" si="1"/>
        <v>130</v>
      </c>
      <c r="W26" s="25"/>
    </row>
    <row r="27" spans="1:23" ht="21.75" customHeight="1" x14ac:dyDescent="0.2">
      <c r="A27" s="43"/>
      <c r="B27" s="77" t="s">
        <v>54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17">
        <v>1</v>
      </c>
      <c r="O27" s="18">
        <v>3</v>
      </c>
      <c r="P27" s="19" t="s">
        <v>113</v>
      </c>
      <c r="Q27" s="34"/>
      <c r="R27" s="38">
        <f t="shared" si="1"/>
        <v>130</v>
      </c>
      <c r="S27" s="38">
        <f t="shared" si="1"/>
        <v>0</v>
      </c>
      <c r="T27" s="38">
        <f t="shared" si="1"/>
        <v>130</v>
      </c>
      <c r="W27" s="25"/>
    </row>
    <row r="28" spans="1:23" ht="24.75" customHeight="1" x14ac:dyDescent="0.2">
      <c r="A28" s="43"/>
      <c r="B28" s="77" t="s">
        <v>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7">
        <v>1</v>
      </c>
      <c r="O28" s="18">
        <v>3</v>
      </c>
      <c r="P28" s="19" t="s">
        <v>113</v>
      </c>
      <c r="Q28" s="34">
        <v>100</v>
      </c>
      <c r="R28" s="38">
        <f t="shared" si="1"/>
        <v>130</v>
      </c>
      <c r="S28" s="38">
        <f t="shared" si="1"/>
        <v>0</v>
      </c>
      <c r="T28" s="38">
        <f t="shared" si="1"/>
        <v>130</v>
      </c>
      <c r="W28" s="25"/>
    </row>
    <row r="29" spans="1:23" ht="20.25" customHeight="1" x14ac:dyDescent="0.2">
      <c r="A29" s="43"/>
      <c r="B29" s="77" t="s">
        <v>26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17">
        <v>1</v>
      </c>
      <c r="O29" s="18">
        <v>3</v>
      </c>
      <c r="P29" s="19" t="s">
        <v>113</v>
      </c>
      <c r="Q29" s="34">
        <v>120</v>
      </c>
      <c r="R29" s="38">
        <v>130</v>
      </c>
      <c r="S29" s="38">
        <v>0</v>
      </c>
      <c r="T29" s="38">
        <v>130</v>
      </c>
    </row>
    <row r="30" spans="1:23" ht="28.5" customHeight="1" x14ac:dyDescent="0.2">
      <c r="A30" s="43"/>
      <c r="B30" s="81" t="s">
        <v>39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57">
        <v>1</v>
      </c>
      <c r="O30" s="58">
        <v>4</v>
      </c>
      <c r="P30" s="59"/>
      <c r="Q30" s="27" t="s">
        <v>1</v>
      </c>
      <c r="R30" s="29">
        <f t="shared" ref="R30:T33" si="2">R31</f>
        <v>15361.4</v>
      </c>
      <c r="S30" s="29">
        <f t="shared" si="2"/>
        <v>-381.3</v>
      </c>
      <c r="T30" s="29">
        <f>T31</f>
        <v>14980.1</v>
      </c>
    </row>
    <row r="31" spans="1:23" ht="33.75" customHeight="1" x14ac:dyDescent="0.2">
      <c r="A31" s="43"/>
      <c r="B31" s="75" t="s">
        <v>97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21">
        <v>1</v>
      </c>
      <c r="O31" s="22">
        <v>4</v>
      </c>
      <c r="P31" s="23" t="s">
        <v>108</v>
      </c>
      <c r="Q31" s="35" t="s">
        <v>1</v>
      </c>
      <c r="R31" s="38">
        <f t="shared" si="2"/>
        <v>15361.4</v>
      </c>
      <c r="S31" s="38">
        <f t="shared" si="2"/>
        <v>-381.3</v>
      </c>
      <c r="T31" s="38">
        <f t="shared" si="2"/>
        <v>14980.1</v>
      </c>
    </row>
    <row r="32" spans="1:23" ht="21.75" customHeight="1" x14ac:dyDescent="0.2">
      <c r="A32" s="43"/>
      <c r="B32" s="79" t="s">
        <v>69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7">
        <v>1</v>
      </c>
      <c r="O32" s="18">
        <v>4</v>
      </c>
      <c r="P32" s="19" t="s">
        <v>109</v>
      </c>
      <c r="Q32" s="34" t="s">
        <v>1</v>
      </c>
      <c r="R32" s="38">
        <f t="shared" si="2"/>
        <v>15361.4</v>
      </c>
      <c r="S32" s="38">
        <f t="shared" si="2"/>
        <v>-381.3</v>
      </c>
      <c r="T32" s="38">
        <f t="shared" si="2"/>
        <v>14980.1</v>
      </c>
    </row>
    <row r="33" spans="1:20" ht="28.5" customHeight="1" x14ac:dyDescent="0.2">
      <c r="A33" s="43"/>
      <c r="B33" s="79" t="s">
        <v>79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17">
        <v>1</v>
      </c>
      <c r="O33" s="18">
        <v>4</v>
      </c>
      <c r="P33" s="19" t="s">
        <v>110</v>
      </c>
      <c r="Q33" s="34" t="s">
        <v>1</v>
      </c>
      <c r="R33" s="38">
        <f t="shared" si="2"/>
        <v>15361.4</v>
      </c>
      <c r="S33" s="38">
        <f t="shared" si="2"/>
        <v>-381.3</v>
      </c>
      <c r="T33" s="38">
        <f t="shared" si="2"/>
        <v>14980.1</v>
      </c>
    </row>
    <row r="34" spans="1:20" ht="16.5" customHeight="1" x14ac:dyDescent="0.2">
      <c r="A34" s="43"/>
      <c r="B34" s="76" t="s">
        <v>38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7">
        <v>1</v>
      </c>
      <c r="O34" s="18">
        <v>4</v>
      </c>
      <c r="P34" s="19" t="s">
        <v>114</v>
      </c>
      <c r="Q34" s="34">
        <v>0</v>
      </c>
      <c r="R34" s="38">
        <f>R35+R37</f>
        <v>15361.4</v>
      </c>
      <c r="S34" s="38">
        <f>S35+S37</f>
        <v>-381.3</v>
      </c>
      <c r="T34" s="38">
        <f>T35+T37</f>
        <v>14980.1</v>
      </c>
    </row>
    <row r="35" spans="1:20" ht="30" customHeight="1" x14ac:dyDescent="0.2">
      <c r="A35" s="43"/>
      <c r="B35" s="76" t="s">
        <v>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17">
        <v>1</v>
      </c>
      <c r="O35" s="17">
        <v>4</v>
      </c>
      <c r="P35" s="19" t="s">
        <v>114</v>
      </c>
      <c r="Q35" s="26" t="s">
        <v>6</v>
      </c>
      <c r="R35" s="38">
        <f>R36</f>
        <v>14656.4</v>
      </c>
      <c r="S35" s="38">
        <f>S36</f>
        <v>-381.3</v>
      </c>
      <c r="T35" s="38">
        <f>T36</f>
        <v>14275.1</v>
      </c>
    </row>
    <row r="36" spans="1:20" ht="18" customHeight="1" x14ac:dyDescent="0.2">
      <c r="A36" s="43"/>
      <c r="B36" s="76" t="s">
        <v>26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17">
        <v>1</v>
      </c>
      <c r="O36" s="18">
        <v>4</v>
      </c>
      <c r="P36" s="19" t="s">
        <v>114</v>
      </c>
      <c r="Q36" s="34" t="s">
        <v>25</v>
      </c>
      <c r="R36" s="38">
        <v>14656.4</v>
      </c>
      <c r="S36" s="38">
        <v>-381.3</v>
      </c>
      <c r="T36" s="38">
        <f>R36+S36</f>
        <v>14275.1</v>
      </c>
    </row>
    <row r="37" spans="1:20" ht="12.75" customHeight="1" x14ac:dyDescent="0.2">
      <c r="A37" s="43"/>
      <c r="B37" s="76" t="s">
        <v>33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17">
        <v>1</v>
      </c>
      <c r="O37" s="18">
        <v>4</v>
      </c>
      <c r="P37" s="19" t="s">
        <v>114</v>
      </c>
      <c r="Q37" s="34" t="s">
        <v>32</v>
      </c>
      <c r="R37" s="38">
        <f>R38</f>
        <v>705</v>
      </c>
      <c r="S37" s="38">
        <f>S38</f>
        <v>0</v>
      </c>
      <c r="T37" s="38">
        <f>T38</f>
        <v>705</v>
      </c>
    </row>
    <row r="38" spans="1:20" ht="12.75" customHeight="1" x14ac:dyDescent="0.2">
      <c r="A38" s="43"/>
      <c r="B38" s="76" t="s">
        <v>37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17">
        <v>1</v>
      </c>
      <c r="O38" s="18">
        <v>4</v>
      </c>
      <c r="P38" s="19" t="s">
        <v>114</v>
      </c>
      <c r="Q38" s="34" t="s">
        <v>36</v>
      </c>
      <c r="R38" s="38">
        <v>705</v>
      </c>
      <c r="S38" s="38">
        <v>0</v>
      </c>
      <c r="T38" s="38">
        <f>R38+S38</f>
        <v>705</v>
      </c>
    </row>
    <row r="39" spans="1:20" ht="14.25" customHeight="1" x14ac:dyDescent="0.2">
      <c r="A39" s="43"/>
      <c r="B39" s="91" t="s">
        <v>78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57">
        <v>1</v>
      </c>
      <c r="O39" s="58">
        <v>6</v>
      </c>
      <c r="P39" s="59"/>
      <c r="Q39" s="27"/>
      <c r="R39" s="29">
        <f>R40+R46</f>
        <v>18.899999999999999</v>
      </c>
      <c r="S39" s="29">
        <f>S40+S46</f>
        <v>0</v>
      </c>
      <c r="T39" s="29">
        <f>T40+T46</f>
        <v>18.899999999999999</v>
      </c>
    </row>
    <row r="40" spans="1:20" ht="32.25" customHeight="1" x14ac:dyDescent="0.2">
      <c r="A40" s="43"/>
      <c r="B40" s="75" t="s">
        <v>97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21">
        <v>1</v>
      </c>
      <c r="O40" s="22">
        <v>6</v>
      </c>
      <c r="P40" s="23" t="s">
        <v>108</v>
      </c>
      <c r="Q40" s="35" t="s">
        <v>1</v>
      </c>
      <c r="R40" s="38">
        <f t="shared" ref="R40:T44" si="3">R41</f>
        <v>0.5</v>
      </c>
      <c r="S40" s="38">
        <f t="shared" si="3"/>
        <v>0</v>
      </c>
      <c r="T40" s="38">
        <f t="shared" si="3"/>
        <v>0.5</v>
      </c>
    </row>
    <row r="41" spans="1:20" ht="26.25" customHeight="1" x14ac:dyDescent="0.2">
      <c r="A41" s="43"/>
      <c r="B41" s="79" t="s">
        <v>69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7">
        <v>1</v>
      </c>
      <c r="O41" s="18">
        <v>6</v>
      </c>
      <c r="P41" s="19" t="s">
        <v>109</v>
      </c>
      <c r="Q41" s="34" t="s">
        <v>1</v>
      </c>
      <c r="R41" s="38">
        <f t="shared" si="3"/>
        <v>0.5</v>
      </c>
      <c r="S41" s="38">
        <f t="shared" si="3"/>
        <v>0</v>
      </c>
      <c r="T41" s="38">
        <f t="shared" si="3"/>
        <v>0.5</v>
      </c>
    </row>
    <row r="42" spans="1:20" ht="28.5" customHeight="1" x14ac:dyDescent="0.2">
      <c r="A42" s="43"/>
      <c r="B42" s="100" t="s">
        <v>79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7">
        <v>1</v>
      </c>
      <c r="O42" s="18">
        <v>6</v>
      </c>
      <c r="P42" s="19" t="s">
        <v>115</v>
      </c>
      <c r="Q42" s="34"/>
      <c r="R42" s="38">
        <f t="shared" si="3"/>
        <v>0.5</v>
      </c>
      <c r="S42" s="38">
        <f t="shared" si="3"/>
        <v>0</v>
      </c>
      <c r="T42" s="38">
        <f t="shared" si="3"/>
        <v>0.5</v>
      </c>
    </row>
    <row r="43" spans="1:20" ht="30" customHeight="1" x14ac:dyDescent="0.2">
      <c r="A43" s="43"/>
      <c r="B43" s="76" t="s">
        <v>95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7">
        <v>1</v>
      </c>
      <c r="O43" s="18">
        <v>6</v>
      </c>
      <c r="P43" s="19" t="s">
        <v>116</v>
      </c>
      <c r="Q43" s="34"/>
      <c r="R43" s="38">
        <f t="shared" si="3"/>
        <v>0.5</v>
      </c>
      <c r="S43" s="38">
        <f t="shared" si="3"/>
        <v>0</v>
      </c>
      <c r="T43" s="38">
        <f t="shared" si="3"/>
        <v>0.5</v>
      </c>
    </row>
    <row r="44" spans="1:20" ht="12.75" customHeight="1" x14ac:dyDescent="0.2">
      <c r="A44" s="43"/>
      <c r="B44" s="77" t="s">
        <v>3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17">
        <v>1</v>
      </c>
      <c r="O44" s="18">
        <v>6</v>
      </c>
      <c r="P44" s="19" t="s">
        <v>116</v>
      </c>
      <c r="Q44" s="34">
        <v>500</v>
      </c>
      <c r="R44" s="38">
        <f t="shared" si="3"/>
        <v>0.5</v>
      </c>
      <c r="S44" s="38">
        <f t="shared" si="3"/>
        <v>0</v>
      </c>
      <c r="T44" s="38">
        <f t="shared" si="3"/>
        <v>0.5</v>
      </c>
    </row>
    <row r="45" spans="1:20" ht="12.75" customHeight="1" x14ac:dyDescent="0.2">
      <c r="A45" s="43"/>
      <c r="B45" s="77" t="s">
        <v>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7">
        <v>1</v>
      </c>
      <c r="O45" s="18">
        <v>6</v>
      </c>
      <c r="P45" s="19" t="s">
        <v>116</v>
      </c>
      <c r="Q45" s="34">
        <v>540</v>
      </c>
      <c r="R45" s="38">
        <v>0.5</v>
      </c>
      <c r="S45" s="38"/>
      <c r="T45" s="38">
        <v>0.5</v>
      </c>
    </row>
    <row r="46" spans="1:20" ht="12.75" customHeight="1" x14ac:dyDescent="0.2">
      <c r="A46" s="43"/>
      <c r="B46" s="109" t="s">
        <v>27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21">
        <v>1</v>
      </c>
      <c r="O46" s="22">
        <v>6</v>
      </c>
      <c r="P46" s="23" t="s">
        <v>100</v>
      </c>
      <c r="Q46" s="35"/>
      <c r="R46" s="38">
        <f t="shared" ref="R46:T49" si="4">R47</f>
        <v>18.399999999999999</v>
      </c>
      <c r="S46" s="38">
        <f t="shared" si="4"/>
        <v>0</v>
      </c>
      <c r="T46" s="38">
        <f t="shared" si="4"/>
        <v>18.399999999999999</v>
      </c>
    </row>
    <row r="47" spans="1:20" ht="12.75" customHeight="1" x14ac:dyDescent="0.2">
      <c r="A47" s="43"/>
      <c r="B47" s="77" t="s">
        <v>103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7">
        <v>1</v>
      </c>
      <c r="O47" s="18">
        <v>6</v>
      </c>
      <c r="P47" s="19" t="s">
        <v>104</v>
      </c>
      <c r="Q47" s="34"/>
      <c r="R47" s="38">
        <f t="shared" si="4"/>
        <v>18.399999999999999</v>
      </c>
      <c r="S47" s="38">
        <f t="shared" si="4"/>
        <v>0</v>
      </c>
      <c r="T47" s="38">
        <f t="shared" si="4"/>
        <v>18.399999999999999</v>
      </c>
    </row>
    <row r="48" spans="1:20" ht="27" customHeight="1" x14ac:dyDescent="0.2">
      <c r="A48" s="43"/>
      <c r="B48" s="77" t="s">
        <v>105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17">
        <v>1</v>
      </c>
      <c r="O48" s="18">
        <v>6</v>
      </c>
      <c r="P48" s="19" t="s">
        <v>106</v>
      </c>
      <c r="Q48" s="34"/>
      <c r="R48" s="38">
        <f t="shared" si="4"/>
        <v>18.399999999999999</v>
      </c>
      <c r="S48" s="38">
        <f t="shared" si="4"/>
        <v>0</v>
      </c>
      <c r="T48" s="38">
        <f t="shared" si="4"/>
        <v>18.399999999999999</v>
      </c>
    </row>
    <row r="49" spans="1:20" ht="12.75" customHeight="1" x14ac:dyDescent="0.2">
      <c r="A49" s="43"/>
      <c r="B49" s="77" t="s">
        <v>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17">
        <v>1</v>
      </c>
      <c r="O49" s="18">
        <v>6</v>
      </c>
      <c r="P49" s="19" t="s">
        <v>106</v>
      </c>
      <c r="Q49" s="34">
        <v>500</v>
      </c>
      <c r="R49" s="38">
        <f t="shared" si="4"/>
        <v>18.399999999999999</v>
      </c>
      <c r="S49" s="38">
        <f t="shared" si="4"/>
        <v>0</v>
      </c>
      <c r="T49" s="38">
        <f t="shared" si="4"/>
        <v>18.399999999999999</v>
      </c>
    </row>
    <row r="50" spans="1:20" ht="12.75" customHeight="1" x14ac:dyDescent="0.2">
      <c r="A50" s="43"/>
      <c r="B50" s="77" t="s">
        <v>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17">
        <v>1</v>
      </c>
      <c r="O50" s="18">
        <v>6</v>
      </c>
      <c r="P50" s="19" t="s">
        <v>106</v>
      </c>
      <c r="Q50" s="34">
        <v>540</v>
      </c>
      <c r="R50" s="38">
        <v>18.399999999999999</v>
      </c>
      <c r="S50" s="38">
        <v>0</v>
      </c>
      <c r="T50" s="38">
        <v>18.399999999999999</v>
      </c>
    </row>
    <row r="51" spans="1:20" ht="12.75" customHeight="1" x14ac:dyDescent="0.2">
      <c r="A51" s="43"/>
      <c r="B51" s="81" t="s">
        <v>35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57">
        <v>1</v>
      </c>
      <c r="O51" s="58">
        <v>11</v>
      </c>
      <c r="P51" s="59" t="s">
        <v>1</v>
      </c>
      <c r="Q51" s="27" t="s">
        <v>1</v>
      </c>
      <c r="R51" s="29">
        <f t="shared" ref="R51:T55" si="5">R52</f>
        <v>10</v>
      </c>
      <c r="S51" s="29">
        <f t="shared" si="5"/>
        <v>0</v>
      </c>
      <c r="T51" s="29">
        <f t="shared" si="5"/>
        <v>10</v>
      </c>
    </row>
    <row r="52" spans="1:20" ht="28.5" customHeight="1" x14ac:dyDescent="0.2">
      <c r="A52" s="43"/>
      <c r="B52" s="75" t="s">
        <v>27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21">
        <v>1</v>
      </c>
      <c r="O52" s="22">
        <v>11</v>
      </c>
      <c r="P52" s="23" t="s">
        <v>100</v>
      </c>
      <c r="Q52" s="35" t="s">
        <v>1</v>
      </c>
      <c r="R52" s="38">
        <f t="shared" si="5"/>
        <v>10</v>
      </c>
      <c r="S52" s="38">
        <f t="shared" si="5"/>
        <v>0</v>
      </c>
      <c r="T52" s="38">
        <f t="shared" si="5"/>
        <v>10</v>
      </c>
    </row>
    <row r="53" spans="1:20" ht="20.25" customHeight="1" x14ac:dyDescent="0.2">
      <c r="A53" s="43"/>
      <c r="B53" s="79" t="s">
        <v>73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7">
        <v>1</v>
      </c>
      <c r="O53" s="18">
        <v>11</v>
      </c>
      <c r="P53" s="19" t="s">
        <v>101</v>
      </c>
      <c r="Q53" s="34" t="s">
        <v>1</v>
      </c>
      <c r="R53" s="38">
        <f>R54</f>
        <v>10</v>
      </c>
      <c r="S53" s="38">
        <f>S54</f>
        <v>0</v>
      </c>
      <c r="T53" s="38">
        <f>T54</f>
        <v>10</v>
      </c>
    </row>
    <row r="54" spans="1:20" ht="18" customHeight="1" x14ac:dyDescent="0.2">
      <c r="A54" s="43"/>
      <c r="B54" s="79" t="s">
        <v>55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7">
        <v>1</v>
      </c>
      <c r="O54" s="18">
        <v>11</v>
      </c>
      <c r="P54" s="19" t="s">
        <v>102</v>
      </c>
      <c r="Q54" s="34" t="s">
        <v>1</v>
      </c>
      <c r="R54" s="38">
        <f t="shared" si="5"/>
        <v>10</v>
      </c>
      <c r="S54" s="38">
        <f t="shared" si="5"/>
        <v>0</v>
      </c>
      <c r="T54" s="38">
        <f t="shared" si="5"/>
        <v>10</v>
      </c>
    </row>
    <row r="55" spans="1:20" ht="12.75" customHeight="1" x14ac:dyDescent="0.2">
      <c r="A55" s="43"/>
      <c r="B55" s="76" t="s">
        <v>33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17">
        <v>1</v>
      </c>
      <c r="O55" s="18">
        <v>11</v>
      </c>
      <c r="P55" s="19" t="s">
        <v>102</v>
      </c>
      <c r="Q55" s="34" t="s">
        <v>32</v>
      </c>
      <c r="R55" s="38">
        <f t="shared" si="5"/>
        <v>10</v>
      </c>
      <c r="S55" s="38">
        <f t="shared" si="5"/>
        <v>0</v>
      </c>
      <c r="T55" s="38">
        <f t="shared" si="5"/>
        <v>10</v>
      </c>
    </row>
    <row r="56" spans="1:20" ht="12.75" customHeight="1" x14ac:dyDescent="0.2">
      <c r="A56" s="43"/>
      <c r="B56" s="76" t="s">
        <v>31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17">
        <v>1</v>
      </c>
      <c r="O56" s="18">
        <v>11</v>
      </c>
      <c r="P56" s="19" t="s">
        <v>102</v>
      </c>
      <c r="Q56" s="34" t="s">
        <v>30</v>
      </c>
      <c r="R56" s="38">
        <v>10</v>
      </c>
      <c r="S56" s="38">
        <v>0</v>
      </c>
      <c r="T56" s="38">
        <v>10</v>
      </c>
    </row>
    <row r="57" spans="1:20" ht="12.75" customHeight="1" x14ac:dyDescent="0.2">
      <c r="A57" s="43"/>
      <c r="B57" s="81" t="s">
        <v>34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57">
        <v>1</v>
      </c>
      <c r="O57" s="58">
        <v>13</v>
      </c>
      <c r="P57" s="59" t="s">
        <v>1</v>
      </c>
      <c r="Q57" s="27" t="s">
        <v>1</v>
      </c>
      <c r="R57" s="29">
        <f>R69+R75+R88+R58</f>
        <v>20090.400000000001</v>
      </c>
      <c r="S57" s="29">
        <f t="shared" ref="S57:T57" si="6">S69+S75+S88+S58</f>
        <v>-1985</v>
      </c>
      <c r="T57" s="29">
        <f t="shared" si="6"/>
        <v>18105.400000000001</v>
      </c>
    </row>
    <row r="58" spans="1:20" ht="25.5" customHeight="1" x14ac:dyDescent="0.2">
      <c r="A58" s="43"/>
      <c r="B58" s="92" t="s">
        <v>133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21">
        <v>1</v>
      </c>
      <c r="O58" s="22">
        <v>13</v>
      </c>
      <c r="P58" s="23" t="s">
        <v>128</v>
      </c>
      <c r="Q58" s="35"/>
      <c r="R58" s="24">
        <f>R59+R64</f>
        <v>20</v>
      </c>
      <c r="S58" s="24">
        <f>S59+S64</f>
        <v>0</v>
      </c>
      <c r="T58" s="24">
        <f>R58+S58</f>
        <v>20</v>
      </c>
    </row>
    <row r="59" spans="1:20" ht="27.75" customHeight="1" x14ac:dyDescent="0.2">
      <c r="A59" s="43"/>
      <c r="B59" s="102" t="s">
        <v>198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68">
        <v>1</v>
      </c>
      <c r="O59" s="69">
        <v>13</v>
      </c>
      <c r="P59" s="70" t="s">
        <v>199</v>
      </c>
      <c r="Q59" s="71"/>
      <c r="R59" s="38">
        <f>R60</f>
        <v>5</v>
      </c>
      <c r="S59" s="38">
        <f t="shared" ref="S59:T61" si="7">S60</f>
        <v>0</v>
      </c>
      <c r="T59" s="38">
        <f t="shared" si="7"/>
        <v>5</v>
      </c>
    </row>
    <row r="60" spans="1:20" ht="21.75" customHeight="1" x14ac:dyDescent="0.2">
      <c r="A60" s="43"/>
      <c r="B60" s="102" t="s">
        <v>196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68">
        <v>1</v>
      </c>
      <c r="O60" s="69">
        <v>13</v>
      </c>
      <c r="P60" s="70" t="s">
        <v>200</v>
      </c>
      <c r="Q60" s="71"/>
      <c r="R60" s="38">
        <f>R61</f>
        <v>5</v>
      </c>
      <c r="S60" s="38">
        <f t="shared" si="7"/>
        <v>0</v>
      </c>
      <c r="T60" s="38">
        <f t="shared" si="7"/>
        <v>5</v>
      </c>
    </row>
    <row r="61" spans="1:20" s="33" customFormat="1" ht="21.75" customHeight="1" x14ac:dyDescent="0.2">
      <c r="A61" s="43"/>
      <c r="B61" s="102" t="s">
        <v>64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68">
        <v>1</v>
      </c>
      <c r="O61" s="69">
        <v>13</v>
      </c>
      <c r="P61" s="70" t="s">
        <v>201</v>
      </c>
      <c r="Q61" s="71"/>
      <c r="R61" s="38">
        <f>R62</f>
        <v>5</v>
      </c>
      <c r="S61" s="38">
        <f t="shared" si="7"/>
        <v>0</v>
      </c>
      <c r="T61" s="38">
        <f t="shared" si="7"/>
        <v>5</v>
      </c>
    </row>
    <row r="62" spans="1:20" s="33" customFormat="1" ht="12.75" customHeight="1" x14ac:dyDescent="0.2">
      <c r="A62" s="43"/>
      <c r="B62" s="77" t="s">
        <v>77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17">
        <v>1</v>
      </c>
      <c r="O62" s="18">
        <v>13</v>
      </c>
      <c r="P62" s="70" t="s">
        <v>201</v>
      </c>
      <c r="Q62" s="34">
        <v>200</v>
      </c>
      <c r="R62" s="38">
        <f>R63</f>
        <v>5</v>
      </c>
      <c r="S62" s="38">
        <f t="shared" ref="S62:T62" si="8">S63</f>
        <v>0</v>
      </c>
      <c r="T62" s="38">
        <f t="shared" si="8"/>
        <v>5</v>
      </c>
    </row>
    <row r="63" spans="1:20" s="33" customFormat="1" ht="12.75" customHeight="1" x14ac:dyDescent="0.2">
      <c r="A63" s="43"/>
      <c r="B63" s="77" t="s">
        <v>13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17">
        <v>1</v>
      </c>
      <c r="O63" s="18">
        <v>13</v>
      </c>
      <c r="P63" s="70" t="s">
        <v>201</v>
      </c>
      <c r="Q63" s="34">
        <v>240</v>
      </c>
      <c r="R63" s="38">
        <v>5</v>
      </c>
      <c r="S63" s="38">
        <v>0</v>
      </c>
      <c r="T63" s="38">
        <f>R63+S63</f>
        <v>5</v>
      </c>
    </row>
    <row r="64" spans="1:20" ht="24.75" customHeight="1" x14ac:dyDescent="0.2">
      <c r="A64" s="43"/>
      <c r="B64" s="102" t="s">
        <v>202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68">
        <v>1</v>
      </c>
      <c r="O64" s="69">
        <v>13</v>
      </c>
      <c r="P64" s="70" t="s">
        <v>203</v>
      </c>
      <c r="Q64" s="71"/>
      <c r="R64" s="38">
        <f>R65</f>
        <v>15</v>
      </c>
      <c r="S64" s="38">
        <f t="shared" ref="S64:T66" si="9">S65</f>
        <v>0</v>
      </c>
      <c r="T64" s="38">
        <f t="shared" si="9"/>
        <v>15</v>
      </c>
    </row>
    <row r="65" spans="1:21" ht="30" customHeight="1" x14ac:dyDescent="0.2">
      <c r="A65" s="43"/>
      <c r="B65" s="102" t="s">
        <v>197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68">
        <v>1</v>
      </c>
      <c r="O65" s="69">
        <v>13</v>
      </c>
      <c r="P65" s="70" t="s">
        <v>204</v>
      </c>
      <c r="Q65" s="71"/>
      <c r="R65" s="38">
        <f>R66</f>
        <v>15</v>
      </c>
      <c r="S65" s="38">
        <f t="shared" si="9"/>
        <v>0</v>
      </c>
      <c r="T65" s="38">
        <f t="shared" si="9"/>
        <v>15</v>
      </c>
    </row>
    <row r="66" spans="1:21" s="33" customFormat="1" ht="21.75" customHeight="1" x14ac:dyDescent="0.2">
      <c r="A66" s="43"/>
      <c r="B66" s="102" t="s">
        <v>64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68">
        <v>1</v>
      </c>
      <c r="O66" s="69">
        <v>13</v>
      </c>
      <c r="P66" s="70" t="s">
        <v>205</v>
      </c>
      <c r="Q66" s="71"/>
      <c r="R66" s="38">
        <f>R67</f>
        <v>15</v>
      </c>
      <c r="S66" s="38">
        <f t="shared" si="9"/>
        <v>0</v>
      </c>
      <c r="T66" s="38">
        <f t="shared" si="9"/>
        <v>15</v>
      </c>
    </row>
    <row r="67" spans="1:21" s="33" customFormat="1" ht="12.75" customHeight="1" x14ac:dyDescent="0.2">
      <c r="A67" s="43"/>
      <c r="B67" s="77" t="s">
        <v>77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17">
        <v>1</v>
      </c>
      <c r="O67" s="18">
        <v>13</v>
      </c>
      <c r="P67" s="70" t="s">
        <v>205</v>
      </c>
      <c r="Q67" s="34">
        <v>200</v>
      </c>
      <c r="R67" s="38">
        <f>R68</f>
        <v>15</v>
      </c>
      <c r="S67" s="38">
        <f t="shared" ref="S67:T67" si="10">S68</f>
        <v>0</v>
      </c>
      <c r="T67" s="38">
        <f t="shared" si="10"/>
        <v>15</v>
      </c>
    </row>
    <row r="68" spans="1:21" s="33" customFormat="1" ht="12.75" customHeight="1" x14ac:dyDescent="0.2">
      <c r="A68" s="43"/>
      <c r="B68" s="77" t="s">
        <v>13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17">
        <v>1</v>
      </c>
      <c r="O68" s="18">
        <v>13</v>
      </c>
      <c r="P68" s="70" t="s">
        <v>205</v>
      </c>
      <c r="Q68" s="34">
        <v>240</v>
      </c>
      <c r="R68" s="38">
        <v>15</v>
      </c>
      <c r="S68" s="38">
        <v>0</v>
      </c>
      <c r="T68" s="38">
        <f>R68+S68</f>
        <v>15</v>
      </c>
    </row>
    <row r="69" spans="1:21" ht="48" customHeight="1" x14ac:dyDescent="0.2">
      <c r="A69" s="43"/>
      <c r="B69" s="75" t="s">
        <v>117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21">
        <v>1</v>
      </c>
      <c r="O69" s="22">
        <v>13</v>
      </c>
      <c r="P69" s="23" t="s">
        <v>118</v>
      </c>
      <c r="Q69" s="35" t="s">
        <v>1</v>
      </c>
      <c r="R69" s="24">
        <f t="shared" ref="R69:T73" si="11">R70</f>
        <v>100</v>
      </c>
      <c r="S69" s="24">
        <f t="shared" si="11"/>
        <v>-100</v>
      </c>
      <c r="T69" s="24">
        <f t="shared" si="11"/>
        <v>0</v>
      </c>
    </row>
    <row r="70" spans="1:21" ht="26.25" customHeight="1" x14ac:dyDescent="0.2">
      <c r="A70" s="43"/>
      <c r="B70" s="77" t="s">
        <v>93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17">
        <v>1</v>
      </c>
      <c r="O70" s="18">
        <v>13</v>
      </c>
      <c r="P70" s="19" t="s">
        <v>119</v>
      </c>
      <c r="Q70" s="34"/>
      <c r="R70" s="38">
        <f t="shared" si="11"/>
        <v>100</v>
      </c>
      <c r="S70" s="38">
        <f t="shared" si="11"/>
        <v>-100</v>
      </c>
      <c r="T70" s="38">
        <f t="shared" si="11"/>
        <v>0</v>
      </c>
    </row>
    <row r="71" spans="1:21" ht="12.75" customHeight="1" x14ac:dyDescent="0.2">
      <c r="A71" s="43"/>
      <c r="B71" s="77" t="s">
        <v>183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17">
        <v>1</v>
      </c>
      <c r="O71" s="18">
        <v>13</v>
      </c>
      <c r="P71" s="19" t="s">
        <v>181</v>
      </c>
      <c r="Q71" s="34"/>
      <c r="R71" s="38">
        <f t="shared" si="11"/>
        <v>100</v>
      </c>
      <c r="S71" s="38">
        <f t="shared" si="11"/>
        <v>-100</v>
      </c>
      <c r="T71" s="38">
        <f t="shared" si="11"/>
        <v>0</v>
      </c>
    </row>
    <row r="72" spans="1:21" ht="12.75" customHeight="1" x14ac:dyDescent="0.2">
      <c r="A72" s="43"/>
      <c r="B72" s="77" t="s">
        <v>64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17">
        <v>1</v>
      </c>
      <c r="O72" s="18">
        <v>13</v>
      </c>
      <c r="P72" s="19" t="s">
        <v>182</v>
      </c>
      <c r="Q72" s="34"/>
      <c r="R72" s="38">
        <f t="shared" si="11"/>
        <v>100</v>
      </c>
      <c r="S72" s="38">
        <f t="shared" si="11"/>
        <v>-100</v>
      </c>
      <c r="T72" s="38">
        <f t="shared" si="11"/>
        <v>0</v>
      </c>
    </row>
    <row r="73" spans="1:21" ht="12.75" customHeight="1" x14ac:dyDescent="0.2">
      <c r="A73" s="43"/>
      <c r="B73" s="77" t="s">
        <v>77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17">
        <v>1</v>
      </c>
      <c r="O73" s="18">
        <v>13</v>
      </c>
      <c r="P73" s="19" t="s">
        <v>182</v>
      </c>
      <c r="Q73" s="34">
        <v>200</v>
      </c>
      <c r="R73" s="38">
        <f t="shared" si="11"/>
        <v>100</v>
      </c>
      <c r="S73" s="38">
        <f t="shared" si="11"/>
        <v>-100</v>
      </c>
      <c r="T73" s="38">
        <f t="shared" si="11"/>
        <v>0</v>
      </c>
    </row>
    <row r="74" spans="1:21" ht="12.75" customHeight="1" x14ac:dyDescent="0.2">
      <c r="A74" s="43"/>
      <c r="B74" s="77" t="s">
        <v>13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17">
        <v>1</v>
      </c>
      <c r="O74" s="18">
        <v>13</v>
      </c>
      <c r="P74" s="19" t="s">
        <v>182</v>
      </c>
      <c r="Q74" s="34">
        <v>240</v>
      </c>
      <c r="R74" s="38">
        <v>100</v>
      </c>
      <c r="S74" s="38">
        <v>-100</v>
      </c>
      <c r="T74" s="38">
        <f>R74+S74</f>
        <v>0</v>
      </c>
    </row>
    <row r="75" spans="1:21" ht="12.75" customHeight="1" x14ac:dyDescent="0.2">
      <c r="A75" s="43"/>
      <c r="B75" s="107" t="s">
        <v>120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21">
        <v>1</v>
      </c>
      <c r="O75" s="22">
        <v>13</v>
      </c>
      <c r="P75" s="23" t="s">
        <v>121</v>
      </c>
      <c r="Q75" s="35"/>
      <c r="R75" s="24">
        <f>R80+R76+R84</f>
        <v>9306.2999999999993</v>
      </c>
      <c r="S75" s="24">
        <f>S76+S80+S84</f>
        <v>-2128.9</v>
      </c>
      <c r="T75" s="24">
        <f>T76+T80+T84</f>
        <v>7177.4000000000005</v>
      </c>
    </row>
    <row r="76" spans="1:21" ht="22.5" customHeight="1" x14ac:dyDescent="0.2">
      <c r="A76" s="43"/>
      <c r="B76" s="101" t="s">
        <v>71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7">
        <v>1</v>
      </c>
      <c r="O76" s="18">
        <v>13</v>
      </c>
      <c r="P76" s="19" t="s">
        <v>122</v>
      </c>
      <c r="Q76" s="34"/>
      <c r="R76" s="38">
        <f>R77</f>
        <v>6269</v>
      </c>
      <c r="S76" s="38">
        <f>S77</f>
        <v>-2128.9</v>
      </c>
      <c r="T76" s="38">
        <f>T77</f>
        <v>4140.1000000000004</v>
      </c>
      <c r="U76" s="66"/>
    </row>
    <row r="77" spans="1:21" ht="12.75" customHeight="1" x14ac:dyDescent="0.2">
      <c r="A77" s="43"/>
      <c r="B77" s="101" t="s">
        <v>64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7">
        <v>1</v>
      </c>
      <c r="O77" s="18">
        <v>13</v>
      </c>
      <c r="P77" s="19" t="s">
        <v>123</v>
      </c>
      <c r="Q77" s="34"/>
      <c r="R77" s="38">
        <f>R79</f>
        <v>6269</v>
      </c>
      <c r="S77" s="38">
        <f>S79</f>
        <v>-2128.9</v>
      </c>
      <c r="T77" s="38">
        <f>T79</f>
        <v>4140.1000000000004</v>
      </c>
      <c r="U77" s="16"/>
    </row>
    <row r="78" spans="1:21" ht="12.75" customHeight="1" x14ac:dyDescent="0.2">
      <c r="A78" s="43"/>
      <c r="B78" s="101" t="s">
        <v>77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7">
        <v>1</v>
      </c>
      <c r="O78" s="18">
        <v>13</v>
      </c>
      <c r="P78" s="19" t="s">
        <v>123</v>
      </c>
      <c r="Q78" s="34">
        <v>200</v>
      </c>
      <c r="R78" s="38">
        <f>R79</f>
        <v>6269</v>
      </c>
      <c r="S78" s="38">
        <f>S79</f>
        <v>-2128.9</v>
      </c>
      <c r="T78" s="38">
        <f>T79</f>
        <v>4140.1000000000004</v>
      </c>
      <c r="U78" s="16"/>
    </row>
    <row r="79" spans="1:21" ht="12.75" customHeight="1" x14ac:dyDescent="0.2">
      <c r="A79" s="43"/>
      <c r="B79" s="101" t="s">
        <v>13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7">
        <v>1</v>
      </c>
      <c r="O79" s="18">
        <v>13</v>
      </c>
      <c r="P79" s="19" t="s">
        <v>123</v>
      </c>
      <c r="Q79" s="34">
        <v>240</v>
      </c>
      <c r="R79" s="38">
        <v>6269</v>
      </c>
      <c r="S79" s="38">
        <v>-2128.9</v>
      </c>
      <c r="T79" s="38">
        <f>R79+S79</f>
        <v>4140.1000000000004</v>
      </c>
      <c r="U79" s="16"/>
    </row>
    <row r="80" spans="1:21" ht="12.75" customHeight="1" x14ac:dyDescent="0.2">
      <c r="A80" s="43"/>
      <c r="B80" s="101" t="s">
        <v>68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7">
        <v>1</v>
      </c>
      <c r="O80" s="18">
        <v>13</v>
      </c>
      <c r="P80" s="19" t="s">
        <v>124</v>
      </c>
      <c r="Q80" s="34"/>
      <c r="R80" s="38">
        <f t="shared" ref="R80:T82" si="12">R81</f>
        <v>300</v>
      </c>
      <c r="S80" s="38">
        <f t="shared" si="12"/>
        <v>0</v>
      </c>
      <c r="T80" s="38">
        <f t="shared" si="12"/>
        <v>300</v>
      </c>
      <c r="U80" s="16"/>
    </row>
    <row r="81" spans="1:23" ht="12.75" customHeight="1" x14ac:dyDescent="0.2">
      <c r="A81" s="43"/>
      <c r="B81" s="101" t="s">
        <v>64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7">
        <v>1</v>
      </c>
      <c r="O81" s="18">
        <v>13</v>
      </c>
      <c r="P81" s="19" t="s">
        <v>125</v>
      </c>
      <c r="Q81" s="34"/>
      <c r="R81" s="38">
        <f t="shared" si="12"/>
        <v>300</v>
      </c>
      <c r="S81" s="38">
        <f t="shared" si="12"/>
        <v>0</v>
      </c>
      <c r="T81" s="38">
        <f t="shared" si="12"/>
        <v>300</v>
      </c>
      <c r="U81" s="16"/>
    </row>
    <row r="82" spans="1:23" ht="12.75" customHeight="1" x14ac:dyDescent="0.2">
      <c r="A82" s="43"/>
      <c r="B82" s="101" t="s">
        <v>77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7">
        <v>1</v>
      </c>
      <c r="O82" s="18">
        <v>13</v>
      </c>
      <c r="P82" s="19" t="s">
        <v>125</v>
      </c>
      <c r="Q82" s="34">
        <v>200</v>
      </c>
      <c r="R82" s="38">
        <f t="shared" si="12"/>
        <v>300</v>
      </c>
      <c r="S82" s="38">
        <f t="shared" si="12"/>
        <v>0</v>
      </c>
      <c r="T82" s="38">
        <f t="shared" si="12"/>
        <v>300</v>
      </c>
      <c r="U82" s="16"/>
    </row>
    <row r="83" spans="1:23" ht="12.75" customHeight="1" x14ac:dyDescent="0.2">
      <c r="A83" s="43"/>
      <c r="B83" s="101" t="s">
        <v>13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7">
        <v>1</v>
      </c>
      <c r="O83" s="18">
        <v>13</v>
      </c>
      <c r="P83" s="19" t="s">
        <v>125</v>
      </c>
      <c r="Q83" s="34">
        <v>240</v>
      </c>
      <c r="R83" s="38">
        <v>300</v>
      </c>
      <c r="S83" s="38">
        <v>0</v>
      </c>
      <c r="T83" s="38">
        <v>300</v>
      </c>
    </row>
    <row r="84" spans="1:23" s="33" customFormat="1" ht="12.75" customHeight="1" x14ac:dyDescent="0.2">
      <c r="A84" s="43"/>
      <c r="B84" s="101" t="s">
        <v>188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7">
        <v>1</v>
      </c>
      <c r="O84" s="18">
        <v>13</v>
      </c>
      <c r="P84" s="19" t="s">
        <v>189</v>
      </c>
      <c r="Q84" s="34"/>
      <c r="R84" s="38">
        <f t="shared" ref="R84:T85" si="13">R85</f>
        <v>2737.3</v>
      </c>
      <c r="S84" s="38">
        <f t="shared" si="13"/>
        <v>0</v>
      </c>
      <c r="T84" s="38">
        <f t="shared" si="13"/>
        <v>2737.3</v>
      </c>
      <c r="U84" s="16"/>
    </row>
    <row r="85" spans="1:23" s="33" customFormat="1" ht="12.75" customHeight="1" x14ac:dyDescent="0.2">
      <c r="A85" s="43"/>
      <c r="B85" s="101" t="s">
        <v>64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7">
        <v>1</v>
      </c>
      <c r="O85" s="18">
        <v>13</v>
      </c>
      <c r="P85" s="19" t="s">
        <v>190</v>
      </c>
      <c r="Q85" s="34"/>
      <c r="R85" s="38">
        <f t="shared" si="13"/>
        <v>2737.3</v>
      </c>
      <c r="S85" s="38">
        <f t="shared" si="13"/>
        <v>0</v>
      </c>
      <c r="T85" s="38">
        <f t="shared" si="13"/>
        <v>2737.3</v>
      </c>
    </row>
    <row r="86" spans="1:23" s="33" customFormat="1" ht="12.75" customHeight="1" x14ac:dyDescent="0.2">
      <c r="A86" s="43"/>
      <c r="B86" s="101" t="s">
        <v>191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7">
        <v>1</v>
      </c>
      <c r="O86" s="18">
        <v>13</v>
      </c>
      <c r="P86" s="19" t="s">
        <v>190</v>
      </c>
      <c r="Q86" s="34">
        <v>400</v>
      </c>
      <c r="R86" s="38">
        <f>R87</f>
        <v>2737.3</v>
      </c>
      <c r="S86" s="38">
        <f>S87</f>
        <v>0</v>
      </c>
      <c r="T86" s="38">
        <f>T87</f>
        <v>2737.3</v>
      </c>
    </row>
    <row r="87" spans="1:23" s="33" customFormat="1" ht="12.75" customHeight="1" x14ac:dyDescent="0.2">
      <c r="A87" s="43"/>
      <c r="B87" s="101" t="s">
        <v>192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7">
        <v>1</v>
      </c>
      <c r="O87" s="18">
        <v>13</v>
      </c>
      <c r="P87" s="19" t="s">
        <v>190</v>
      </c>
      <c r="Q87" s="34">
        <v>410</v>
      </c>
      <c r="R87" s="38">
        <v>2737.3</v>
      </c>
      <c r="S87" s="38">
        <v>0</v>
      </c>
      <c r="T87" s="38">
        <f>R87+S87</f>
        <v>2737.3</v>
      </c>
    </row>
    <row r="88" spans="1:23" s="33" customFormat="1" ht="32.25" customHeight="1" x14ac:dyDescent="0.2">
      <c r="A88" s="43"/>
      <c r="B88" s="75" t="s">
        <v>107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21">
        <v>1</v>
      </c>
      <c r="O88" s="22">
        <v>13</v>
      </c>
      <c r="P88" s="23" t="s">
        <v>108</v>
      </c>
      <c r="Q88" s="35" t="s">
        <v>1</v>
      </c>
      <c r="R88" s="24">
        <f>R89+R91+R93+R95</f>
        <v>10664.1</v>
      </c>
      <c r="S88" s="24">
        <f>S89+S91+S93+S95</f>
        <v>243.9</v>
      </c>
      <c r="T88" s="24">
        <f t="shared" ref="T88" si="14">T89+T91+T93+T95</f>
        <v>10908</v>
      </c>
    </row>
    <row r="89" spans="1:23" s="33" customFormat="1" ht="37.5" customHeight="1" x14ac:dyDescent="0.2">
      <c r="A89" s="43"/>
      <c r="B89" s="76" t="s">
        <v>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17">
        <v>1</v>
      </c>
      <c r="O89" s="18">
        <v>13</v>
      </c>
      <c r="P89" s="19" t="s">
        <v>126</v>
      </c>
      <c r="Q89" s="34" t="s">
        <v>6</v>
      </c>
      <c r="R89" s="38">
        <f>R90</f>
        <v>7819.2</v>
      </c>
      <c r="S89" s="38">
        <f>S90</f>
        <v>0</v>
      </c>
      <c r="T89" s="38">
        <f>T90</f>
        <v>7819.2</v>
      </c>
      <c r="U89" s="65"/>
      <c r="V89" s="65"/>
      <c r="W89" s="65"/>
    </row>
    <row r="90" spans="1:23" ht="12.75" customHeight="1" x14ac:dyDescent="0.2">
      <c r="A90" s="43"/>
      <c r="B90" s="76" t="s">
        <v>5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17">
        <v>1</v>
      </c>
      <c r="O90" s="18">
        <v>13</v>
      </c>
      <c r="P90" s="19" t="s">
        <v>126</v>
      </c>
      <c r="Q90" s="34" t="s">
        <v>4</v>
      </c>
      <c r="R90" s="38">
        <v>7819.2</v>
      </c>
      <c r="S90" s="38">
        <v>0</v>
      </c>
      <c r="T90" s="38">
        <f>R90+S90</f>
        <v>7819.2</v>
      </c>
    </row>
    <row r="91" spans="1:23" ht="19.5" customHeight="1" x14ac:dyDescent="0.2">
      <c r="A91" s="43"/>
      <c r="B91" s="76" t="s">
        <v>77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17">
        <v>1</v>
      </c>
      <c r="O91" s="18">
        <v>13</v>
      </c>
      <c r="P91" s="19" t="s">
        <v>126</v>
      </c>
      <c r="Q91" s="34" t="s">
        <v>14</v>
      </c>
      <c r="R91" s="38">
        <f>R92</f>
        <v>2660</v>
      </c>
      <c r="S91" s="38">
        <f>S92</f>
        <v>250</v>
      </c>
      <c r="T91" s="38">
        <f>T92</f>
        <v>2910</v>
      </c>
    </row>
    <row r="92" spans="1:23" ht="17.25" customHeight="1" x14ac:dyDescent="0.2">
      <c r="A92" s="43"/>
      <c r="B92" s="76" t="s">
        <v>13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17">
        <v>1</v>
      </c>
      <c r="O92" s="18">
        <v>13</v>
      </c>
      <c r="P92" s="19" t="s">
        <v>126</v>
      </c>
      <c r="Q92" s="34" t="s">
        <v>12</v>
      </c>
      <c r="R92" s="38">
        <v>2660</v>
      </c>
      <c r="S92" s="38">
        <v>250</v>
      </c>
      <c r="T92" s="38">
        <f>R92+S92</f>
        <v>2910</v>
      </c>
    </row>
    <row r="93" spans="1:23" ht="12.75" customHeight="1" x14ac:dyDescent="0.2">
      <c r="A93" s="43"/>
      <c r="B93" s="76" t="s">
        <v>33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17">
        <v>1</v>
      </c>
      <c r="O93" s="18">
        <v>13</v>
      </c>
      <c r="P93" s="19" t="s">
        <v>126</v>
      </c>
      <c r="Q93" s="34" t="s">
        <v>32</v>
      </c>
      <c r="R93" s="38">
        <f>R94</f>
        <v>10</v>
      </c>
      <c r="S93" s="38">
        <f>S94</f>
        <v>0</v>
      </c>
      <c r="T93" s="38">
        <f>T94</f>
        <v>10</v>
      </c>
    </row>
    <row r="94" spans="1:23" ht="12.75" customHeight="1" x14ac:dyDescent="0.2">
      <c r="A94" s="43"/>
      <c r="B94" s="76" t="s">
        <v>37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17">
        <v>1</v>
      </c>
      <c r="O94" s="18">
        <v>13</v>
      </c>
      <c r="P94" s="19" t="s">
        <v>126</v>
      </c>
      <c r="Q94" s="34" t="s">
        <v>36</v>
      </c>
      <c r="R94" s="38">
        <v>10</v>
      </c>
      <c r="S94" s="38">
        <v>0</v>
      </c>
      <c r="T94" s="38">
        <v>10</v>
      </c>
    </row>
    <row r="95" spans="1:23" s="33" customFormat="1" ht="12.75" customHeight="1" x14ac:dyDescent="0.2">
      <c r="A95" s="43"/>
      <c r="B95" s="77" t="s">
        <v>54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17">
        <v>1</v>
      </c>
      <c r="O95" s="18">
        <v>13</v>
      </c>
      <c r="P95" s="19" t="s">
        <v>127</v>
      </c>
      <c r="Q95" s="34"/>
      <c r="R95" s="38">
        <f t="shared" ref="R95:T96" si="15">R96</f>
        <v>174.9</v>
      </c>
      <c r="S95" s="38">
        <f t="shared" si="15"/>
        <v>-6.1</v>
      </c>
      <c r="T95" s="38">
        <f t="shared" si="15"/>
        <v>168.8</v>
      </c>
    </row>
    <row r="96" spans="1:23" s="33" customFormat="1" ht="12.75" customHeight="1" x14ac:dyDescent="0.2">
      <c r="A96" s="43"/>
      <c r="B96" s="77" t="s">
        <v>77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17">
        <v>1</v>
      </c>
      <c r="O96" s="18">
        <v>13</v>
      </c>
      <c r="P96" s="19" t="s">
        <v>127</v>
      </c>
      <c r="Q96" s="34">
        <v>200</v>
      </c>
      <c r="R96" s="38">
        <f t="shared" si="15"/>
        <v>174.9</v>
      </c>
      <c r="S96" s="38">
        <f t="shared" si="15"/>
        <v>-6.1</v>
      </c>
      <c r="T96" s="38">
        <f t="shared" si="15"/>
        <v>168.8</v>
      </c>
    </row>
    <row r="97" spans="1:20" s="33" customFormat="1" ht="12.75" customHeight="1" x14ac:dyDescent="0.2">
      <c r="A97" s="43"/>
      <c r="B97" s="77" t="s">
        <v>13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17">
        <v>1</v>
      </c>
      <c r="O97" s="18">
        <v>13</v>
      </c>
      <c r="P97" s="19" t="s">
        <v>127</v>
      </c>
      <c r="Q97" s="34">
        <v>240</v>
      </c>
      <c r="R97" s="38">
        <v>174.9</v>
      </c>
      <c r="S97" s="38">
        <v>-6.1</v>
      </c>
      <c r="T97" s="38">
        <f>R97+S97</f>
        <v>168.8</v>
      </c>
    </row>
    <row r="98" spans="1:20" ht="12.75" customHeight="1" x14ac:dyDescent="0.2">
      <c r="A98" s="43"/>
      <c r="B98" s="93" t="s">
        <v>29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54">
        <v>2</v>
      </c>
      <c r="O98" s="55">
        <v>0</v>
      </c>
      <c r="P98" s="56" t="s">
        <v>1</v>
      </c>
      <c r="Q98" s="30" t="s">
        <v>1</v>
      </c>
      <c r="R98" s="42">
        <f t="shared" ref="R98:T100" si="16">R99</f>
        <v>435.5</v>
      </c>
      <c r="S98" s="42">
        <f t="shared" si="16"/>
        <v>0</v>
      </c>
      <c r="T98" s="42">
        <f t="shared" si="16"/>
        <v>435.5</v>
      </c>
    </row>
    <row r="99" spans="1:20" ht="12.75" customHeight="1" x14ac:dyDescent="0.2">
      <c r="A99" s="43"/>
      <c r="B99" s="81" t="s">
        <v>28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57">
        <v>2</v>
      </c>
      <c r="O99" s="58">
        <v>3</v>
      </c>
      <c r="P99" s="59" t="s">
        <v>1</v>
      </c>
      <c r="Q99" s="27" t="s">
        <v>1</v>
      </c>
      <c r="R99" s="29">
        <f t="shared" si="16"/>
        <v>435.5</v>
      </c>
      <c r="S99" s="29">
        <f t="shared" si="16"/>
        <v>0</v>
      </c>
      <c r="T99" s="29">
        <f t="shared" si="16"/>
        <v>435.5</v>
      </c>
    </row>
    <row r="100" spans="1:20" ht="12.75" customHeight="1" x14ac:dyDescent="0.2">
      <c r="A100" s="43"/>
      <c r="B100" s="75" t="s">
        <v>27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21">
        <v>2</v>
      </c>
      <c r="O100" s="22">
        <v>3</v>
      </c>
      <c r="P100" s="23">
        <v>5000000000</v>
      </c>
      <c r="Q100" s="35" t="s">
        <v>1</v>
      </c>
      <c r="R100" s="24">
        <f t="shared" si="16"/>
        <v>435.5</v>
      </c>
      <c r="S100" s="24">
        <f t="shared" si="16"/>
        <v>0</v>
      </c>
      <c r="T100" s="24">
        <f t="shared" si="16"/>
        <v>435.5</v>
      </c>
    </row>
    <row r="101" spans="1:20" ht="17.25" customHeight="1" x14ac:dyDescent="0.2">
      <c r="A101" s="43"/>
      <c r="B101" s="79" t="s">
        <v>73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17">
        <v>2</v>
      </c>
      <c r="O101" s="18">
        <v>3</v>
      </c>
      <c r="P101" s="19">
        <v>5000100000</v>
      </c>
      <c r="Q101" s="34" t="s">
        <v>1</v>
      </c>
      <c r="R101" s="38">
        <f>R103</f>
        <v>435.5</v>
      </c>
      <c r="S101" s="38">
        <f>S103</f>
        <v>0</v>
      </c>
      <c r="T101" s="38">
        <f>T103</f>
        <v>435.5</v>
      </c>
    </row>
    <row r="102" spans="1:20" ht="17.25" customHeight="1" x14ac:dyDescent="0.2">
      <c r="A102" s="43"/>
      <c r="B102" s="76" t="s">
        <v>56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17">
        <v>2</v>
      </c>
      <c r="O102" s="18">
        <v>3</v>
      </c>
      <c r="P102" s="19">
        <v>5000151180</v>
      </c>
      <c r="Q102" s="34"/>
      <c r="R102" s="38">
        <f t="shared" ref="R102:T103" si="17">R103</f>
        <v>435.5</v>
      </c>
      <c r="S102" s="38">
        <f t="shared" si="17"/>
        <v>0</v>
      </c>
      <c r="T102" s="38">
        <f t="shared" si="17"/>
        <v>435.5</v>
      </c>
    </row>
    <row r="103" spans="1:20" ht="25.5" customHeight="1" x14ac:dyDescent="0.2">
      <c r="A103" s="43"/>
      <c r="B103" s="76" t="s">
        <v>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17">
        <v>2</v>
      </c>
      <c r="O103" s="18">
        <v>3</v>
      </c>
      <c r="P103" s="19">
        <v>5000151180</v>
      </c>
      <c r="Q103" s="34" t="s">
        <v>6</v>
      </c>
      <c r="R103" s="38">
        <f t="shared" si="17"/>
        <v>435.5</v>
      </c>
      <c r="S103" s="38">
        <f t="shared" si="17"/>
        <v>0</v>
      </c>
      <c r="T103" s="38">
        <f t="shared" si="17"/>
        <v>435.5</v>
      </c>
    </row>
    <row r="104" spans="1:20" ht="21.75" customHeight="1" x14ac:dyDescent="0.2">
      <c r="A104" s="43"/>
      <c r="B104" s="76" t="s">
        <v>26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17">
        <v>2</v>
      </c>
      <c r="O104" s="18">
        <v>3</v>
      </c>
      <c r="P104" s="19">
        <v>5000151180</v>
      </c>
      <c r="Q104" s="34" t="s">
        <v>25</v>
      </c>
      <c r="R104" s="38">
        <v>435.5</v>
      </c>
      <c r="S104" s="38">
        <v>0</v>
      </c>
      <c r="T104" s="38">
        <v>435.5</v>
      </c>
    </row>
    <row r="105" spans="1:20" ht="21.75" customHeight="1" x14ac:dyDescent="0.2">
      <c r="A105" s="43"/>
      <c r="B105" s="93" t="s">
        <v>24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54">
        <v>3</v>
      </c>
      <c r="O105" s="55">
        <v>0</v>
      </c>
      <c r="P105" s="56" t="s">
        <v>1</v>
      </c>
      <c r="Q105" s="30" t="s">
        <v>1</v>
      </c>
      <c r="R105" s="42">
        <f>R106+R120+R113</f>
        <v>87.7</v>
      </c>
      <c r="S105" s="42">
        <f t="shared" ref="S105:T105" si="18">S106+S120+S113</f>
        <v>100</v>
      </c>
      <c r="T105" s="42">
        <f t="shared" si="18"/>
        <v>187.7</v>
      </c>
    </row>
    <row r="106" spans="1:20" ht="12.75" customHeight="1" x14ac:dyDescent="0.2">
      <c r="A106" s="43"/>
      <c r="B106" s="81" t="s">
        <v>23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57">
        <v>3</v>
      </c>
      <c r="O106" s="58">
        <v>4</v>
      </c>
      <c r="P106" s="59" t="s">
        <v>1</v>
      </c>
      <c r="Q106" s="27" t="s">
        <v>1</v>
      </c>
      <c r="R106" s="29">
        <f t="shared" ref="R106:T113" si="19">R107</f>
        <v>54</v>
      </c>
      <c r="S106" s="29">
        <f t="shared" si="19"/>
        <v>0</v>
      </c>
      <c r="T106" s="29">
        <f t="shared" si="19"/>
        <v>54</v>
      </c>
    </row>
    <row r="107" spans="1:20" ht="29.25" customHeight="1" x14ac:dyDescent="0.2">
      <c r="A107" s="43"/>
      <c r="B107" s="75" t="s">
        <v>133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21">
        <v>3</v>
      </c>
      <c r="O107" s="22">
        <v>4</v>
      </c>
      <c r="P107" s="23" t="s">
        <v>128</v>
      </c>
      <c r="Q107" s="35" t="s">
        <v>1</v>
      </c>
      <c r="R107" s="38">
        <f t="shared" si="19"/>
        <v>54</v>
      </c>
      <c r="S107" s="38">
        <f t="shared" si="19"/>
        <v>0</v>
      </c>
      <c r="T107" s="38">
        <f t="shared" si="19"/>
        <v>54</v>
      </c>
    </row>
    <row r="108" spans="1:20" ht="19.5" customHeight="1" x14ac:dyDescent="0.2">
      <c r="A108" s="43"/>
      <c r="B108" s="79" t="s">
        <v>129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17">
        <v>3</v>
      </c>
      <c r="O108" s="18">
        <v>4</v>
      </c>
      <c r="P108" s="19" t="s">
        <v>130</v>
      </c>
      <c r="Q108" s="34" t="s">
        <v>1</v>
      </c>
      <c r="R108" s="38">
        <f t="shared" si="19"/>
        <v>54</v>
      </c>
      <c r="S108" s="38">
        <f t="shared" si="19"/>
        <v>0</v>
      </c>
      <c r="T108" s="38">
        <f t="shared" si="19"/>
        <v>54</v>
      </c>
    </row>
    <row r="109" spans="1:20" ht="24" customHeight="1" x14ac:dyDescent="0.2">
      <c r="A109" s="43"/>
      <c r="B109" s="79" t="s">
        <v>57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17">
        <v>3</v>
      </c>
      <c r="O109" s="18">
        <v>4</v>
      </c>
      <c r="P109" s="19" t="s">
        <v>131</v>
      </c>
      <c r="Q109" s="34" t="s">
        <v>1</v>
      </c>
      <c r="R109" s="38">
        <f t="shared" si="19"/>
        <v>54</v>
      </c>
      <c r="S109" s="38">
        <f t="shared" si="19"/>
        <v>0</v>
      </c>
      <c r="T109" s="38">
        <f t="shared" si="19"/>
        <v>54</v>
      </c>
    </row>
    <row r="110" spans="1:20" ht="51.75" customHeight="1" x14ac:dyDescent="0.2">
      <c r="A110" s="43"/>
      <c r="B110" s="76" t="s">
        <v>58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17">
        <v>3</v>
      </c>
      <c r="O110" s="18">
        <v>4</v>
      </c>
      <c r="P110" s="19" t="s">
        <v>132</v>
      </c>
      <c r="Q110" s="34"/>
      <c r="R110" s="38">
        <f t="shared" si="19"/>
        <v>54</v>
      </c>
      <c r="S110" s="38">
        <f t="shared" si="19"/>
        <v>0</v>
      </c>
      <c r="T110" s="38">
        <f t="shared" si="19"/>
        <v>54</v>
      </c>
    </row>
    <row r="111" spans="1:20" ht="21.75" customHeight="1" x14ac:dyDescent="0.2">
      <c r="A111" s="43"/>
      <c r="B111" s="76" t="s">
        <v>77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17">
        <v>3</v>
      </c>
      <c r="O111" s="18">
        <v>4</v>
      </c>
      <c r="P111" s="19" t="s">
        <v>132</v>
      </c>
      <c r="Q111" s="34" t="s">
        <v>14</v>
      </c>
      <c r="R111" s="38">
        <f t="shared" si="19"/>
        <v>54</v>
      </c>
      <c r="S111" s="38">
        <f t="shared" si="19"/>
        <v>0</v>
      </c>
      <c r="T111" s="38">
        <f t="shared" si="19"/>
        <v>54</v>
      </c>
    </row>
    <row r="112" spans="1:20" ht="21.75" customHeight="1" x14ac:dyDescent="0.2">
      <c r="A112" s="43"/>
      <c r="B112" s="76" t="s">
        <v>13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17">
        <v>3</v>
      </c>
      <c r="O112" s="18">
        <v>4</v>
      </c>
      <c r="P112" s="19" t="s">
        <v>132</v>
      </c>
      <c r="Q112" s="34" t="s">
        <v>12</v>
      </c>
      <c r="R112" s="38">
        <v>54</v>
      </c>
      <c r="S112" s="38">
        <v>0</v>
      </c>
      <c r="T112" s="38">
        <v>54</v>
      </c>
    </row>
    <row r="113" spans="1:20" s="33" customFormat="1" ht="12.75" customHeight="1" x14ac:dyDescent="0.2">
      <c r="A113" s="43"/>
      <c r="B113" s="81" t="s">
        <v>211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57">
        <v>3</v>
      </c>
      <c r="O113" s="58">
        <v>9</v>
      </c>
      <c r="P113" s="59" t="s">
        <v>1</v>
      </c>
      <c r="Q113" s="27" t="s">
        <v>1</v>
      </c>
      <c r="R113" s="29">
        <f t="shared" si="19"/>
        <v>0</v>
      </c>
      <c r="S113" s="29">
        <f t="shared" si="19"/>
        <v>100</v>
      </c>
      <c r="T113" s="29">
        <f t="shared" si="19"/>
        <v>100</v>
      </c>
    </row>
    <row r="114" spans="1:20" s="33" customFormat="1" ht="48" customHeight="1" x14ac:dyDescent="0.2">
      <c r="A114" s="43"/>
      <c r="B114" s="75" t="s">
        <v>117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21">
        <v>3</v>
      </c>
      <c r="O114" s="22">
        <v>9</v>
      </c>
      <c r="P114" s="23" t="s">
        <v>118</v>
      </c>
      <c r="Q114" s="35" t="s">
        <v>1</v>
      </c>
      <c r="R114" s="24">
        <f t="shared" ref="R114:T118" si="20">R115</f>
        <v>0</v>
      </c>
      <c r="S114" s="24">
        <f t="shared" si="20"/>
        <v>100</v>
      </c>
      <c r="T114" s="24">
        <f t="shared" si="20"/>
        <v>100</v>
      </c>
    </row>
    <row r="115" spans="1:20" s="33" customFormat="1" ht="26.25" customHeight="1" x14ac:dyDescent="0.2">
      <c r="A115" s="43"/>
      <c r="B115" s="77" t="s">
        <v>93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17">
        <v>3</v>
      </c>
      <c r="O115" s="18">
        <v>9</v>
      </c>
      <c r="P115" s="19" t="s">
        <v>119</v>
      </c>
      <c r="Q115" s="34"/>
      <c r="R115" s="38">
        <f t="shared" si="20"/>
        <v>0</v>
      </c>
      <c r="S115" s="38">
        <f t="shared" si="20"/>
        <v>100</v>
      </c>
      <c r="T115" s="38">
        <f t="shared" si="20"/>
        <v>100</v>
      </c>
    </row>
    <row r="116" spans="1:20" s="33" customFormat="1" ht="12.75" customHeight="1" x14ac:dyDescent="0.2">
      <c r="A116" s="43"/>
      <c r="B116" s="77" t="s">
        <v>183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17">
        <v>3</v>
      </c>
      <c r="O116" s="18">
        <v>9</v>
      </c>
      <c r="P116" s="19" t="s">
        <v>181</v>
      </c>
      <c r="Q116" s="34"/>
      <c r="R116" s="38">
        <f t="shared" si="20"/>
        <v>0</v>
      </c>
      <c r="S116" s="38">
        <f t="shared" si="20"/>
        <v>100</v>
      </c>
      <c r="T116" s="38">
        <f t="shared" si="20"/>
        <v>100</v>
      </c>
    </row>
    <row r="117" spans="1:20" s="33" customFormat="1" ht="12.75" customHeight="1" x14ac:dyDescent="0.2">
      <c r="A117" s="43"/>
      <c r="B117" s="77" t="s">
        <v>64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17">
        <v>3</v>
      </c>
      <c r="O117" s="18">
        <v>9</v>
      </c>
      <c r="P117" s="19" t="s">
        <v>182</v>
      </c>
      <c r="Q117" s="34"/>
      <c r="R117" s="38">
        <f t="shared" si="20"/>
        <v>0</v>
      </c>
      <c r="S117" s="38">
        <f t="shared" si="20"/>
        <v>100</v>
      </c>
      <c r="T117" s="38">
        <f t="shared" si="20"/>
        <v>100</v>
      </c>
    </row>
    <row r="118" spans="1:20" s="33" customFormat="1" ht="12.75" customHeight="1" x14ac:dyDescent="0.2">
      <c r="A118" s="43"/>
      <c r="B118" s="77" t="s">
        <v>77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17">
        <v>3</v>
      </c>
      <c r="O118" s="18">
        <v>9</v>
      </c>
      <c r="P118" s="19" t="s">
        <v>182</v>
      </c>
      <c r="Q118" s="34">
        <v>200</v>
      </c>
      <c r="R118" s="38">
        <f t="shared" si="20"/>
        <v>0</v>
      </c>
      <c r="S118" s="38">
        <f t="shared" si="20"/>
        <v>100</v>
      </c>
      <c r="T118" s="38">
        <f t="shared" si="20"/>
        <v>100</v>
      </c>
    </row>
    <row r="119" spans="1:20" s="33" customFormat="1" ht="12.75" customHeight="1" x14ac:dyDescent="0.2">
      <c r="A119" s="43"/>
      <c r="B119" s="77" t="s">
        <v>13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17">
        <v>3</v>
      </c>
      <c r="O119" s="18">
        <v>9</v>
      </c>
      <c r="P119" s="19" t="s">
        <v>182</v>
      </c>
      <c r="Q119" s="34">
        <v>240</v>
      </c>
      <c r="R119" s="38">
        <v>0</v>
      </c>
      <c r="S119" s="38">
        <v>100</v>
      </c>
      <c r="T119" s="38">
        <f>R119+S119</f>
        <v>100</v>
      </c>
    </row>
    <row r="120" spans="1:20" ht="21.75" customHeight="1" x14ac:dyDescent="0.2">
      <c r="A120" s="43"/>
      <c r="B120" s="87" t="s">
        <v>51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57">
        <v>3</v>
      </c>
      <c r="O120" s="58">
        <v>14</v>
      </c>
      <c r="P120" s="59"/>
      <c r="Q120" s="27"/>
      <c r="R120" s="29">
        <f>R121+R126</f>
        <v>33.700000000000003</v>
      </c>
      <c r="S120" s="29">
        <f>S121+S126</f>
        <v>0</v>
      </c>
      <c r="T120" s="29">
        <f>T121+T126</f>
        <v>33.700000000000003</v>
      </c>
    </row>
    <row r="121" spans="1:20" ht="27.75" customHeight="1" x14ac:dyDescent="0.2">
      <c r="A121" s="43"/>
      <c r="B121" s="92" t="s">
        <v>133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21">
        <v>3</v>
      </c>
      <c r="O121" s="22">
        <v>14</v>
      </c>
      <c r="P121" s="23" t="s">
        <v>128</v>
      </c>
      <c r="Q121" s="35"/>
      <c r="R121" s="24">
        <f>R122</f>
        <v>27</v>
      </c>
      <c r="S121" s="24">
        <f>S122</f>
        <v>0</v>
      </c>
      <c r="T121" s="24">
        <f>T122</f>
        <v>27</v>
      </c>
    </row>
    <row r="122" spans="1:20" ht="21.75" customHeight="1" x14ac:dyDescent="0.2">
      <c r="A122" s="43"/>
      <c r="B122" s="76" t="s">
        <v>59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17">
        <v>3</v>
      </c>
      <c r="O122" s="18">
        <v>14</v>
      </c>
      <c r="P122" s="19" t="s">
        <v>134</v>
      </c>
      <c r="Q122" s="34"/>
      <c r="R122" s="38">
        <f>R124</f>
        <v>27</v>
      </c>
      <c r="S122" s="38">
        <f>S124</f>
        <v>0</v>
      </c>
      <c r="T122" s="38">
        <f>T124</f>
        <v>27</v>
      </c>
    </row>
    <row r="123" spans="1:20" ht="21.75" customHeight="1" x14ac:dyDescent="0.2">
      <c r="A123" s="43"/>
      <c r="B123" s="76" t="s">
        <v>82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17">
        <v>3</v>
      </c>
      <c r="O123" s="18">
        <v>14</v>
      </c>
      <c r="P123" s="19" t="s">
        <v>135</v>
      </c>
      <c r="Q123" s="34"/>
      <c r="R123" s="38">
        <f t="shared" ref="R123:T124" si="21">R124</f>
        <v>27</v>
      </c>
      <c r="S123" s="38">
        <f t="shared" si="21"/>
        <v>0</v>
      </c>
      <c r="T123" s="38">
        <f t="shared" si="21"/>
        <v>27</v>
      </c>
    </row>
    <row r="124" spans="1:20" ht="32.25" customHeight="1" x14ac:dyDescent="0.2">
      <c r="A124" s="43"/>
      <c r="B124" s="76" t="s">
        <v>7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17">
        <v>3</v>
      </c>
      <c r="O124" s="18">
        <v>14</v>
      </c>
      <c r="P124" s="19" t="s">
        <v>135</v>
      </c>
      <c r="Q124" s="34">
        <v>100</v>
      </c>
      <c r="R124" s="38">
        <f t="shared" si="21"/>
        <v>27</v>
      </c>
      <c r="S124" s="38">
        <f t="shared" si="21"/>
        <v>0</v>
      </c>
      <c r="T124" s="38">
        <f t="shared" si="21"/>
        <v>27</v>
      </c>
    </row>
    <row r="125" spans="1:20" ht="21.75" customHeight="1" x14ac:dyDescent="0.2">
      <c r="A125" s="43"/>
      <c r="B125" s="76" t="s">
        <v>26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17">
        <v>3</v>
      </c>
      <c r="O125" s="18">
        <v>14</v>
      </c>
      <c r="P125" s="19" t="s">
        <v>135</v>
      </c>
      <c r="Q125" s="34">
        <v>120</v>
      </c>
      <c r="R125" s="38">
        <v>27</v>
      </c>
      <c r="S125" s="38">
        <v>0</v>
      </c>
      <c r="T125" s="38">
        <v>27</v>
      </c>
    </row>
    <row r="126" spans="1:20" ht="21.75" customHeight="1" x14ac:dyDescent="0.2">
      <c r="A126" s="43"/>
      <c r="B126" s="77" t="s">
        <v>86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17">
        <v>3</v>
      </c>
      <c r="O126" s="18">
        <v>14</v>
      </c>
      <c r="P126" s="19" t="s">
        <v>136</v>
      </c>
      <c r="Q126" s="34"/>
      <c r="R126" s="38">
        <f t="shared" ref="R126:T127" si="22">R127</f>
        <v>6.7</v>
      </c>
      <c r="S126" s="38">
        <f t="shared" si="22"/>
        <v>0</v>
      </c>
      <c r="T126" s="38">
        <f t="shared" si="22"/>
        <v>6.7</v>
      </c>
    </row>
    <row r="127" spans="1:20" ht="27.75" customHeight="1" x14ac:dyDescent="0.2">
      <c r="A127" s="43"/>
      <c r="B127" s="76" t="s">
        <v>7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17">
        <v>3</v>
      </c>
      <c r="O127" s="18">
        <v>14</v>
      </c>
      <c r="P127" s="19" t="s">
        <v>136</v>
      </c>
      <c r="Q127" s="34">
        <v>100</v>
      </c>
      <c r="R127" s="38">
        <f t="shared" si="22"/>
        <v>6.7</v>
      </c>
      <c r="S127" s="38">
        <f t="shared" si="22"/>
        <v>0</v>
      </c>
      <c r="T127" s="38">
        <f t="shared" si="22"/>
        <v>6.7</v>
      </c>
    </row>
    <row r="128" spans="1:20" ht="21.75" customHeight="1" x14ac:dyDescent="0.2">
      <c r="A128" s="43"/>
      <c r="B128" s="76" t="s">
        <v>26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17">
        <v>3</v>
      </c>
      <c r="O128" s="18">
        <v>14</v>
      </c>
      <c r="P128" s="19" t="s">
        <v>136</v>
      </c>
      <c r="Q128" s="34">
        <v>120</v>
      </c>
      <c r="R128" s="38">
        <v>6.7</v>
      </c>
      <c r="S128" s="38">
        <v>0</v>
      </c>
      <c r="T128" s="38">
        <v>6.7</v>
      </c>
    </row>
    <row r="129" spans="1:22" ht="12.75" customHeight="1" x14ac:dyDescent="0.2">
      <c r="A129" s="43"/>
      <c r="B129" s="110" t="s">
        <v>22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2"/>
      <c r="N129" s="54">
        <v>4</v>
      </c>
      <c r="O129" s="55">
        <v>0</v>
      </c>
      <c r="P129" s="56" t="s">
        <v>1</v>
      </c>
      <c r="Q129" s="30" t="s">
        <v>1</v>
      </c>
      <c r="R129" s="42">
        <f>R153+R130+R163+R146</f>
        <v>16136.599999999999</v>
      </c>
      <c r="S129" s="42">
        <f>S153+S130+S163+S146</f>
        <v>859.7</v>
      </c>
      <c r="T129" s="42">
        <f>T153+T130+T163+T146</f>
        <v>16996.34</v>
      </c>
    </row>
    <row r="130" spans="1:22" ht="21.75" customHeight="1" x14ac:dyDescent="0.2">
      <c r="A130" s="43"/>
      <c r="B130" s="88" t="s">
        <v>60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57">
        <v>4</v>
      </c>
      <c r="O130" s="57">
        <v>1</v>
      </c>
      <c r="P130" s="60" t="s">
        <v>1</v>
      </c>
      <c r="Q130" s="28" t="s">
        <v>1</v>
      </c>
      <c r="R130" s="29">
        <f t="shared" ref="R130:T131" si="23">R131</f>
        <v>2710</v>
      </c>
      <c r="S130" s="29">
        <f t="shared" si="23"/>
        <v>-51.399999999999991</v>
      </c>
      <c r="T130" s="29">
        <f t="shared" si="23"/>
        <v>2658.6</v>
      </c>
    </row>
    <row r="131" spans="1:22" ht="21.75" customHeight="1" x14ac:dyDescent="0.2">
      <c r="A131" s="43"/>
      <c r="B131" s="94" t="s">
        <v>137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6"/>
      <c r="N131" s="21">
        <v>4</v>
      </c>
      <c r="O131" s="21">
        <v>1</v>
      </c>
      <c r="P131" s="23" t="s">
        <v>138</v>
      </c>
      <c r="Q131" s="31" t="s">
        <v>1</v>
      </c>
      <c r="R131" s="24">
        <f t="shared" si="23"/>
        <v>2710</v>
      </c>
      <c r="S131" s="24">
        <f t="shared" si="23"/>
        <v>-51.399999999999991</v>
      </c>
      <c r="T131" s="24">
        <f t="shared" si="23"/>
        <v>2658.6</v>
      </c>
    </row>
    <row r="132" spans="1:22" ht="21" customHeight="1" x14ac:dyDescent="0.2">
      <c r="A132" s="43"/>
      <c r="B132" s="84" t="s">
        <v>61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6"/>
      <c r="N132" s="17">
        <v>4</v>
      </c>
      <c r="O132" s="17">
        <v>1</v>
      </c>
      <c r="P132" s="19" t="s">
        <v>139</v>
      </c>
      <c r="Q132" s="26" t="s">
        <v>1</v>
      </c>
      <c r="R132" s="38">
        <f>R133+R140</f>
        <v>2710</v>
      </c>
      <c r="S132" s="38">
        <f>S133+S140</f>
        <v>-51.399999999999991</v>
      </c>
      <c r="T132" s="38">
        <f>T133+T140</f>
        <v>2658.6</v>
      </c>
    </row>
    <row r="133" spans="1:22" ht="21.75" customHeight="1" x14ac:dyDescent="0.2">
      <c r="A133" s="43"/>
      <c r="B133" s="84" t="s">
        <v>62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6"/>
      <c r="N133" s="17">
        <v>4</v>
      </c>
      <c r="O133" s="17">
        <v>1</v>
      </c>
      <c r="P133" s="19" t="s">
        <v>140</v>
      </c>
      <c r="Q133" s="26" t="s">
        <v>1</v>
      </c>
      <c r="R133" s="38">
        <f>R134+R137</f>
        <v>1700</v>
      </c>
      <c r="S133" s="38">
        <f>S134+S137</f>
        <v>102.3</v>
      </c>
      <c r="T133" s="38">
        <f>T134+T137</f>
        <v>1802.3</v>
      </c>
    </row>
    <row r="134" spans="1:22" ht="21.75" customHeight="1" x14ac:dyDescent="0.2">
      <c r="A134" s="43"/>
      <c r="B134" s="97" t="s">
        <v>63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9"/>
      <c r="N134" s="17">
        <v>4</v>
      </c>
      <c r="O134" s="17">
        <v>1</v>
      </c>
      <c r="P134" s="19" t="s">
        <v>141</v>
      </c>
      <c r="Q134" s="26"/>
      <c r="R134" s="38">
        <f t="shared" ref="R134:T135" si="24">R135</f>
        <v>600</v>
      </c>
      <c r="S134" s="38">
        <f t="shared" si="24"/>
        <v>-97.7</v>
      </c>
      <c r="T134" s="38">
        <f t="shared" si="24"/>
        <v>502.3</v>
      </c>
    </row>
    <row r="135" spans="1:22" ht="21.75" customHeight="1" x14ac:dyDescent="0.2">
      <c r="A135" s="43"/>
      <c r="B135" s="97" t="s">
        <v>7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9"/>
      <c r="N135" s="17">
        <v>4</v>
      </c>
      <c r="O135" s="17">
        <v>1</v>
      </c>
      <c r="P135" s="19" t="s">
        <v>141</v>
      </c>
      <c r="Q135" s="26" t="s">
        <v>6</v>
      </c>
      <c r="R135" s="38">
        <f t="shared" si="24"/>
        <v>600</v>
      </c>
      <c r="S135" s="38">
        <f t="shared" si="24"/>
        <v>-97.7</v>
      </c>
      <c r="T135" s="38">
        <f t="shared" si="24"/>
        <v>502.3</v>
      </c>
    </row>
    <row r="136" spans="1:22" ht="12.75" customHeight="1" x14ac:dyDescent="0.2">
      <c r="A136" s="43"/>
      <c r="B136" s="97" t="s">
        <v>5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9"/>
      <c r="N136" s="17">
        <v>4</v>
      </c>
      <c r="O136" s="17">
        <v>1</v>
      </c>
      <c r="P136" s="19" t="s">
        <v>141</v>
      </c>
      <c r="Q136" s="26" t="s">
        <v>4</v>
      </c>
      <c r="R136" s="38">
        <v>600</v>
      </c>
      <c r="S136" s="38">
        <v>-97.7</v>
      </c>
      <c r="T136" s="38">
        <f>R136+S136</f>
        <v>502.3</v>
      </c>
    </row>
    <row r="137" spans="1:22" ht="21.75" customHeight="1" x14ac:dyDescent="0.2">
      <c r="A137" s="43"/>
      <c r="B137" s="76" t="s">
        <v>92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17">
        <v>4</v>
      </c>
      <c r="O137" s="17">
        <v>1</v>
      </c>
      <c r="P137" s="19" t="s">
        <v>142</v>
      </c>
      <c r="Q137" s="26"/>
      <c r="R137" s="38">
        <f t="shared" ref="R137:T138" si="25">R138</f>
        <v>1100</v>
      </c>
      <c r="S137" s="38">
        <f t="shared" si="25"/>
        <v>200</v>
      </c>
      <c r="T137" s="38">
        <f t="shared" si="25"/>
        <v>1300</v>
      </c>
    </row>
    <row r="138" spans="1:22" ht="21.75" customHeight="1" x14ac:dyDescent="0.2">
      <c r="A138" s="43"/>
      <c r="B138" s="76" t="s">
        <v>7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17">
        <v>4</v>
      </c>
      <c r="O138" s="17">
        <v>1</v>
      </c>
      <c r="P138" s="19" t="s">
        <v>142</v>
      </c>
      <c r="Q138" s="26" t="s">
        <v>6</v>
      </c>
      <c r="R138" s="38">
        <f t="shared" si="25"/>
        <v>1100</v>
      </c>
      <c r="S138" s="38">
        <f t="shared" si="25"/>
        <v>200</v>
      </c>
      <c r="T138" s="38">
        <f t="shared" si="25"/>
        <v>1300</v>
      </c>
    </row>
    <row r="139" spans="1:22" ht="21.75" customHeight="1" x14ac:dyDescent="0.2">
      <c r="A139" s="43"/>
      <c r="B139" s="76" t="s">
        <v>5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17">
        <v>4</v>
      </c>
      <c r="O139" s="17">
        <v>1</v>
      </c>
      <c r="P139" s="19" t="s">
        <v>142</v>
      </c>
      <c r="Q139" s="26" t="s">
        <v>4</v>
      </c>
      <c r="R139" s="38">
        <v>1100</v>
      </c>
      <c r="S139" s="38">
        <v>200</v>
      </c>
      <c r="T139" s="38">
        <f>R139+S139</f>
        <v>1300</v>
      </c>
    </row>
    <row r="140" spans="1:22" ht="25.5" customHeight="1" x14ac:dyDescent="0.2">
      <c r="A140" s="43"/>
      <c r="B140" s="78" t="s">
        <v>96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61">
        <v>4</v>
      </c>
      <c r="O140" s="61">
        <v>1</v>
      </c>
      <c r="P140" s="19" t="s">
        <v>143</v>
      </c>
      <c r="Q140" s="32"/>
      <c r="R140" s="39">
        <f>R141</f>
        <v>1010</v>
      </c>
      <c r="S140" s="39">
        <f>S141</f>
        <v>-153.69999999999999</v>
      </c>
      <c r="T140" s="39">
        <f>T141</f>
        <v>856.3</v>
      </c>
    </row>
    <row r="141" spans="1:22" ht="24.75" customHeight="1" x14ac:dyDescent="0.2">
      <c r="A141" s="43"/>
      <c r="B141" s="76" t="s">
        <v>64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17">
        <v>4</v>
      </c>
      <c r="O141" s="17">
        <v>1</v>
      </c>
      <c r="P141" s="19" t="s">
        <v>144</v>
      </c>
      <c r="Q141" s="26"/>
      <c r="R141" s="38">
        <f>R142+R144</f>
        <v>1010</v>
      </c>
      <c r="S141" s="38">
        <f>S142+S144</f>
        <v>-153.69999999999999</v>
      </c>
      <c r="T141" s="38">
        <f>T142+T144</f>
        <v>856.3</v>
      </c>
    </row>
    <row r="142" spans="1:22" s="33" customFormat="1" ht="24.75" customHeight="1" x14ac:dyDescent="0.2">
      <c r="A142" s="43"/>
      <c r="B142" s="77" t="s">
        <v>7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17">
        <v>4</v>
      </c>
      <c r="O142" s="17">
        <v>1</v>
      </c>
      <c r="P142" s="19" t="s">
        <v>144</v>
      </c>
      <c r="Q142" s="26">
        <v>100</v>
      </c>
      <c r="R142" s="38">
        <f>R143</f>
        <v>980</v>
      </c>
      <c r="S142" s="38">
        <f>S143</f>
        <v>-154.69999999999999</v>
      </c>
      <c r="T142" s="38">
        <f>T143</f>
        <v>825.3</v>
      </c>
    </row>
    <row r="143" spans="1:22" s="33" customFormat="1" ht="38.25" customHeight="1" x14ac:dyDescent="0.2">
      <c r="A143" s="43"/>
      <c r="B143" s="77" t="s">
        <v>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17">
        <v>4</v>
      </c>
      <c r="O143" s="17">
        <v>1</v>
      </c>
      <c r="P143" s="19" t="s">
        <v>144</v>
      </c>
      <c r="Q143" s="26">
        <v>110</v>
      </c>
      <c r="R143" s="38">
        <v>980</v>
      </c>
      <c r="S143" s="38">
        <v>-154.69999999999999</v>
      </c>
      <c r="T143" s="38">
        <f>R143+S143</f>
        <v>825.3</v>
      </c>
      <c r="U143" s="1"/>
      <c r="V143" s="1"/>
    </row>
    <row r="144" spans="1:22" s="33" customFormat="1" ht="18.75" customHeight="1" x14ac:dyDescent="0.2">
      <c r="A144" s="43"/>
      <c r="B144" s="76" t="s">
        <v>77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17">
        <v>4</v>
      </c>
      <c r="O144" s="17">
        <v>1</v>
      </c>
      <c r="P144" s="19" t="s">
        <v>144</v>
      </c>
      <c r="Q144" s="34" t="s">
        <v>14</v>
      </c>
      <c r="R144" s="38">
        <f>R145</f>
        <v>30</v>
      </c>
      <c r="S144" s="38">
        <f>S145</f>
        <v>1</v>
      </c>
      <c r="T144" s="38">
        <f>T145</f>
        <v>31</v>
      </c>
      <c r="U144" s="1"/>
      <c r="V144" s="1"/>
    </row>
    <row r="145" spans="1:22" s="33" customFormat="1" ht="18.75" customHeight="1" x14ac:dyDescent="0.2">
      <c r="A145" s="43"/>
      <c r="B145" s="76" t="s">
        <v>13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17">
        <v>4</v>
      </c>
      <c r="O145" s="17">
        <v>1</v>
      </c>
      <c r="P145" s="19" t="s">
        <v>144</v>
      </c>
      <c r="Q145" s="34" t="s">
        <v>12</v>
      </c>
      <c r="R145" s="38">
        <v>30</v>
      </c>
      <c r="S145" s="38">
        <v>1</v>
      </c>
      <c r="T145" s="38">
        <f>R145+S145</f>
        <v>31</v>
      </c>
      <c r="U145" s="1"/>
      <c r="V145" s="1"/>
    </row>
    <row r="146" spans="1:22" s="33" customFormat="1" ht="18.75" customHeight="1" x14ac:dyDescent="0.2">
      <c r="A146" s="43"/>
      <c r="B146" s="91" t="s">
        <v>83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57">
        <v>4</v>
      </c>
      <c r="O146" s="57">
        <v>9</v>
      </c>
      <c r="P146" s="59"/>
      <c r="Q146" s="28"/>
      <c r="R146" s="29">
        <f t="shared" ref="R146:T151" si="26">R147</f>
        <v>10326.5</v>
      </c>
      <c r="S146" s="29">
        <f t="shared" si="26"/>
        <v>0</v>
      </c>
      <c r="T146" s="29">
        <f t="shared" si="26"/>
        <v>10326.5</v>
      </c>
    </row>
    <row r="147" spans="1:22" s="33" customFormat="1" ht="18.75" customHeight="1" x14ac:dyDescent="0.2">
      <c r="A147" s="43"/>
      <c r="B147" s="109" t="s">
        <v>149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21">
        <v>4</v>
      </c>
      <c r="O147" s="21">
        <v>9</v>
      </c>
      <c r="P147" s="23" t="s">
        <v>145</v>
      </c>
      <c r="Q147" s="31"/>
      <c r="R147" s="24">
        <f t="shared" si="26"/>
        <v>10326.5</v>
      </c>
      <c r="S147" s="24">
        <f t="shared" si="26"/>
        <v>0</v>
      </c>
      <c r="T147" s="24">
        <f t="shared" si="26"/>
        <v>10326.5</v>
      </c>
    </row>
    <row r="148" spans="1:22" s="33" customFormat="1" ht="38.25" customHeight="1" x14ac:dyDescent="0.2">
      <c r="A148" s="43"/>
      <c r="B148" s="77" t="s">
        <v>84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17">
        <v>4</v>
      </c>
      <c r="O148" s="17">
        <v>9</v>
      </c>
      <c r="P148" s="19" t="s">
        <v>146</v>
      </c>
      <c r="Q148" s="26"/>
      <c r="R148" s="38">
        <f t="shared" si="26"/>
        <v>10326.5</v>
      </c>
      <c r="S148" s="38">
        <f t="shared" si="26"/>
        <v>0</v>
      </c>
      <c r="T148" s="38">
        <f t="shared" si="26"/>
        <v>10326.5</v>
      </c>
    </row>
    <row r="149" spans="1:22" s="33" customFormat="1" ht="18.75" customHeight="1" x14ac:dyDescent="0.2">
      <c r="A149" s="43"/>
      <c r="B149" s="77" t="s">
        <v>85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17">
        <v>4</v>
      </c>
      <c r="O149" s="17">
        <v>9</v>
      </c>
      <c r="P149" s="19" t="s">
        <v>147</v>
      </c>
      <c r="Q149" s="26"/>
      <c r="R149" s="38">
        <f t="shared" si="26"/>
        <v>10326.5</v>
      </c>
      <c r="S149" s="38">
        <f t="shared" si="26"/>
        <v>0</v>
      </c>
      <c r="T149" s="38">
        <f t="shared" si="26"/>
        <v>10326.5</v>
      </c>
      <c r="U149" s="65"/>
    </row>
    <row r="150" spans="1:22" s="33" customFormat="1" ht="18.75" customHeight="1" x14ac:dyDescent="0.2">
      <c r="A150" s="43"/>
      <c r="B150" s="77" t="s">
        <v>64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17">
        <v>4</v>
      </c>
      <c r="O150" s="17">
        <v>9</v>
      </c>
      <c r="P150" s="19" t="s">
        <v>148</v>
      </c>
      <c r="Q150" s="26"/>
      <c r="R150" s="38">
        <f t="shared" si="26"/>
        <v>10326.5</v>
      </c>
      <c r="S150" s="38">
        <f t="shared" si="26"/>
        <v>0</v>
      </c>
      <c r="T150" s="38">
        <f t="shared" si="26"/>
        <v>10326.5</v>
      </c>
    </row>
    <row r="151" spans="1:22" s="33" customFormat="1" ht="18.75" customHeight="1" x14ac:dyDescent="0.2">
      <c r="A151" s="43"/>
      <c r="B151" s="77" t="s">
        <v>77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17">
        <v>4</v>
      </c>
      <c r="O151" s="17">
        <v>9</v>
      </c>
      <c r="P151" s="19" t="s">
        <v>148</v>
      </c>
      <c r="Q151" s="26">
        <v>200</v>
      </c>
      <c r="R151" s="38">
        <f t="shared" si="26"/>
        <v>10326.5</v>
      </c>
      <c r="S151" s="38">
        <f t="shared" si="26"/>
        <v>0</v>
      </c>
      <c r="T151" s="38">
        <f t="shared" si="26"/>
        <v>10326.5</v>
      </c>
    </row>
    <row r="152" spans="1:22" s="33" customFormat="1" ht="18.75" customHeight="1" x14ac:dyDescent="0.2">
      <c r="A152" s="43"/>
      <c r="B152" s="77" t="s">
        <v>13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17">
        <v>4</v>
      </c>
      <c r="O152" s="17">
        <v>9</v>
      </c>
      <c r="P152" s="19" t="s">
        <v>148</v>
      </c>
      <c r="Q152" s="26">
        <v>240</v>
      </c>
      <c r="R152" s="38">
        <v>10326.5</v>
      </c>
      <c r="S152" s="38">
        <v>0</v>
      </c>
      <c r="T152" s="38">
        <f>R152+S152</f>
        <v>10326.5</v>
      </c>
    </row>
    <row r="153" spans="1:22" ht="12.75" customHeight="1" x14ac:dyDescent="0.2">
      <c r="A153" s="43"/>
      <c r="B153" s="81" t="s">
        <v>21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57">
        <v>4</v>
      </c>
      <c r="O153" s="58">
        <v>10</v>
      </c>
      <c r="P153" s="59" t="s">
        <v>1</v>
      </c>
      <c r="Q153" s="27" t="s">
        <v>1</v>
      </c>
      <c r="R153" s="29">
        <f t="shared" ref="R153:T155" si="27">R154</f>
        <v>2042.4</v>
      </c>
      <c r="S153" s="29">
        <f t="shared" si="27"/>
        <v>905</v>
      </c>
      <c r="T153" s="29">
        <f t="shared" si="27"/>
        <v>2947.4</v>
      </c>
      <c r="U153" s="33"/>
      <c r="V153" s="33"/>
    </row>
    <row r="154" spans="1:22" ht="12.75" customHeight="1" x14ac:dyDescent="0.2">
      <c r="A154" s="43"/>
      <c r="B154" s="75" t="s">
        <v>150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21">
        <v>4</v>
      </c>
      <c r="O154" s="22">
        <v>10</v>
      </c>
      <c r="P154" s="23" t="s">
        <v>151</v>
      </c>
      <c r="Q154" s="35" t="s">
        <v>1</v>
      </c>
      <c r="R154" s="24">
        <f t="shared" si="27"/>
        <v>2042.4</v>
      </c>
      <c r="S154" s="24">
        <f t="shared" si="27"/>
        <v>905</v>
      </c>
      <c r="T154" s="24">
        <f t="shared" si="27"/>
        <v>2947.4</v>
      </c>
      <c r="U154" s="65"/>
      <c r="V154" s="33"/>
    </row>
    <row r="155" spans="1:22" ht="42.75" customHeight="1" x14ac:dyDescent="0.2">
      <c r="A155" s="43"/>
      <c r="B155" s="79" t="s">
        <v>74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17">
        <v>4</v>
      </c>
      <c r="O155" s="18">
        <v>10</v>
      </c>
      <c r="P155" s="19" t="s">
        <v>152</v>
      </c>
      <c r="Q155" s="34" t="s">
        <v>1</v>
      </c>
      <c r="R155" s="38">
        <f t="shared" si="27"/>
        <v>2042.4</v>
      </c>
      <c r="S155" s="38">
        <f t="shared" si="27"/>
        <v>905</v>
      </c>
      <c r="T155" s="38">
        <f t="shared" si="27"/>
        <v>2947.4</v>
      </c>
      <c r="U155" s="65"/>
      <c r="V155" s="33"/>
    </row>
    <row r="156" spans="1:22" s="33" customFormat="1" ht="21.75" customHeight="1" x14ac:dyDescent="0.2">
      <c r="A156" s="43"/>
      <c r="B156" s="79" t="s">
        <v>75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17">
        <v>4</v>
      </c>
      <c r="O156" s="18">
        <v>10</v>
      </c>
      <c r="P156" s="19" t="s">
        <v>153</v>
      </c>
      <c r="Q156" s="34" t="s">
        <v>1</v>
      </c>
      <c r="R156" s="38">
        <f>R157+R160</f>
        <v>2042.4</v>
      </c>
      <c r="S156" s="38">
        <f>S157+S160</f>
        <v>905</v>
      </c>
      <c r="T156" s="38">
        <f>T157+T160</f>
        <v>2947.4</v>
      </c>
    </row>
    <row r="157" spans="1:22" s="33" customFormat="1" ht="21.75" customHeight="1" x14ac:dyDescent="0.2">
      <c r="A157" s="43"/>
      <c r="B157" s="76" t="s">
        <v>64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17">
        <v>4</v>
      </c>
      <c r="O157" s="18">
        <v>10</v>
      </c>
      <c r="P157" s="19" t="s">
        <v>154</v>
      </c>
      <c r="Q157" s="34"/>
      <c r="R157" s="38">
        <f t="shared" ref="R157:T158" si="28">R158</f>
        <v>1342.4</v>
      </c>
      <c r="S157" s="38">
        <f t="shared" si="28"/>
        <v>730</v>
      </c>
      <c r="T157" s="38">
        <f t="shared" si="28"/>
        <v>2072.4</v>
      </c>
      <c r="U157" s="65"/>
    </row>
    <row r="158" spans="1:22" s="33" customFormat="1" ht="21.75" customHeight="1" x14ac:dyDescent="0.2">
      <c r="A158" s="43"/>
      <c r="B158" s="76" t="s">
        <v>77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17">
        <v>4</v>
      </c>
      <c r="O158" s="18">
        <v>10</v>
      </c>
      <c r="P158" s="19" t="s">
        <v>154</v>
      </c>
      <c r="Q158" s="34" t="s">
        <v>14</v>
      </c>
      <c r="R158" s="38">
        <f t="shared" si="28"/>
        <v>1342.4</v>
      </c>
      <c r="S158" s="38">
        <f t="shared" si="28"/>
        <v>730</v>
      </c>
      <c r="T158" s="38">
        <f t="shared" si="28"/>
        <v>2072.4</v>
      </c>
    </row>
    <row r="159" spans="1:22" ht="21.75" customHeight="1" x14ac:dyDescent="0.2">
      <c r="A159" s="43"/>
      <c r="B159" s="76" t="s">
        <v>13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17">
        <v>4</v>
      </c>
      <c r="O159" s="18">
        <v>10</v>
      </c>
      <c r="P159" s="19" t="s">
        <v>154</v>
      </c>
      <c r="Q159" s="34" t="s">
        <v>12</v>
      </c>
      <c r="R159" s="38">
        <v>1342.4</v>
      </c>
      <c r="S159" s="38">
        <v>730</v>
      </c>
      <c r="T159" s="38">
        <f>S159+R159</f>
        <v>2072.4</v>
      </c>
      <c r="V159" s="65"/>
    </row>
    <row r="160" spans="1:22" ht="21.75" customHeight="1" x14ac:dyDescent="0.2">
      <c r="A160" s="43"/>
      <c r="B160" s="79" t="s">
        <v>20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17">
        <v>4</v>
      </c>
      <c r="O160" s="18">
        <v>10</v>
      </c>
      <c r="P160" s="19" t="s">
        <v>155</v>
      </c>
      <c r="Q160" s="34" t="s">
        <v>1</v>
      </c>
      <c r="R160" s="38">
        <f t="shared" ref="R160:T161" si="29">R161</f>
        <v>700</v>
      </c>
      <c r="S160" s="38">
        <f t="shared" si="29"/>
        <v>175</v>
      </c>
      <c r="T160" s="38">
        <f t="shared" si="29"/>
        <v>875</v>
      </c>
      <c r="V160" s="65"/>
    </row>
    <row r="161" spans="1:22" s="33" customFormat="1" ht="21.75" customHeight="1" x14ac:dyDescent="0.2">
      <c r="A161" s="43"/>
      <c r="B161" s="76" t="s">
        <v>77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17">
        <v>4</v>
      </c>
      <c r="O161" s="18">
        <v>10</v>
      </c>
      <c r="P161" s="19" t="s">
        <v>155</v>
      </c>
      <c r="Q161" s="34" t="s">
        <v>14</v>
      </c>
      <c r="R161" s="38">
        <f t="shared" si="29"/>
        <v>700</v>
      </c>
      <c r="S161" s="38">
        <f t="shared" si="29"/>
        <v>175</v>
      </c>
      <c r="T161" s="38">
        <f t="shared" si="29"/>
        <v>875</v>
      </c>
      <c r="V161" s="65"/>
    </row>
    <row r="162" spans="1:22" s="33" customFormat="1" ht="42.75" customHeight="1" x14ac:dyDescent="0.2">
      <c r="A162" s="43"/>
      <c r="B162" s="76" t="s">
        <v>13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17">
        <v>4</v>
      </c>
      <c r="O162" s="18">
        <v>10</v>
      </c>
      <c r="P162" s="19" t="s">
        <v>155</v>
      </c>
      <c r="Q162" s="34" t="s">
        <v>12</v>
      </c>
      <c r="R162" s="38">
        <v>700</v>
      </c>
      <c r="S162" s="38">
        <v>175</v>
      </c>
      <c r="T162" s="38">
        <f>S162+R162</f>
        <v>875</v>
      </c>
      <c r="V162" s="65"/>
    </row>
    <row r="163" spans="1:22" s="33" customFormat="1" ht="21.75" customHeight="1" x14ac:dyDescent="0.2">
      <c r="A163" s="43"/>
      <c r="B163" s="91" t="s">
        <v>80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57">
        <v>4</v>
      </c>
      <c r="O163" s="58">
        <v>12</v>
      </c>
      <c r="P163" s="59"/>
      <c r="Q163" s="27"/>
      <c r="R163" s="38">
        <f>R164</f>
        <v>1057.7</v>
      </c>
      <c r="S163" s="38">
        <f>S164</f>
        <v>6.1</v>
      </c>
      <c r="T163" s="38">
        <f>T164</f>
        <v>1063.8399999999999</v>
      </c>
      <c r="U163" s="65"/>
      <c r="V163" s="65"/>
    </row>
    <row r="164" spans="1:22" s="36" customFormat="1" ht="21.75" customHeight="1" x14ac:dyDescent="0.2">
      <c r="A164" s="45"/>
      <c r="B164" s="75" t="s">
        <v>107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21">
        <v>4</v>
      </c>
      <c r="O164" s="22">
        <v>12</v>
      </c>
      <c r="P164" s="23" t="s">
        <v>108</v>
      </c>
      <c r="Q164" s="35"/>
      <c r="R164" s="38">
        <f t="shared" ref="R164:T176" si="30">R165</f>
        <v>1057.7</v>
      </c>
      <c r="S164" s="38">
        <f t="shared" si="30"/>
        <v>6.1</v>
      </c>
      <c r="T164" s="38">
        <f t="shared" si="30"/>
        <v>1063.8399999999999</v>
      </c>
      <c r="V164" s="67"/>
    </row>
    <row r="165" spans="1:22" s="33" customFormat="1" ht="24.75" customHeight="1" x14ac:dyDescent="0.2">
      <c r="A165" s="43"/>
      <c r="B165" s="82" t="s">
        <v>81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17">
        <v>4</v>
      </c>
      <c r="O165" s="18">
        <v>12</v>
      </c>
      <c r="P165" s="19" t="s">
        <v>109</v>
      </c>
      <c r="Q165" s="34"/>
      <c r="R165" s="38">
        <f>R166</f>
        <v>1057.7</v>
      </c>
      <c r="S165" s="38">
        <f>S166</f>
        <v>6.1</v>
      </c>
      <c r="T165" s="38">
        <f>T166</f>
        <v>1063.8399999999999</v>
      </c>
      <c r="U165" s="65"/>
      <c r="V165" s="65"/>
    </row>
    <row r="166" spans="1:22" s="33" customFormat="1" ht="21.75" customHeight="1" x14ac:dyDescent="0.2">
      <c r="A166" s="43"/>
      <c r="B166" s="82" t="s">
        <v>76</v>
      </c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17">
        <v>4</v>
      </c>
      <c r="O166" s="18">
        <v>12</v>
      </c>
      <c r="P166" s="19" t="s">
        <v>110</v>
      </c>
      <c r="Q166" s="34"/>
      <c r="R166" s="38">
        <f>R170+R173+R176+R167</f>
        <v>1057.7</v>
      </c>
      <c r="S166" s="38">
        <f t="shared" ref="S166:T166" si="31">S170+S173+S176+S167</f>
        <v>6.1</v>
      </c>
      <c r="T166" s="38">
        <f t="shared" si="31"/>
        <v>1063.8399999999999</v>
      </c>
      <c r="V166" s="65"/>
    </row>
    <row r="167" spans="1:22" s="33" customFormat="1" ht="21.75" customHeight="1" x14ac:dyDescent="0.2">
      <c r="A167" s="43"/>
      <c r="B167" s="82" t="s">
        <v>210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17">
        <v>4</v>
      </c>
      <c r="O167" s="18">
        <v>12</v>
      </c>
      <c r="P167" s="19" t="s">
        <v>116</v>
      </c>
      <c r="Q167" s="34"/>
      <c r="R167" s="38">
        <f>R168</f>
        <v>0</v>
      </c>
      <c r="S167" s="38">
        <f t="shared" ref="S167:T167" si="32">S168</f>
        <v>6.1</v>
      </c>
      <c r="T167" s="38">
        <f t="shared" si="32"/>
        <v>6.1</v>
      </c>
      <c r="U167" s="65"/>
    </row>
    <row r="168" spans="1:22" s="33" customFormat="1" ht="21.75" customHeight="1" x14ac:dyDescent="0.2">
      <c r="A168" s="43"/>
      <c r="B168" s="83" t="s">
        <v>3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17">
        <v>4</v>
      </c>
      <c r="O168" s="18">
        <v>12</v>
      </c>
      <c r="P168" s="19" t="s">
        <v>116</v>
      </c>
      <c r="Q168" s="34">
        <v>500</v>
      </c>
      <c r="R168" s="38">
        <f t="shared" si="30"/>
        <v>0</v>
      </c>
      <c r="S168" s="38">
        <f t="shared" si="30"/>
        <v>6.1</v>
      </c>
      <c r="T168" s="38">
        <f t="shared" si="30"/>
        <v>6.1</v>
      </c>
      <c r="U168" s="65"/>
    </row>
    <row r="169" spans="1:22" s="33" customFormat="1" ht="12.75" customHeight="1" x14ac:dyDescent="0.2">
      <c r="A169" s="43"/>
      <c r="B169" s="83" t="s">
        <v>2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17">
        <v>4</v>
      </c>
      <c r="O169" s="18">
        <v>12</v>
      </c>
      <c r="P169" s="19" t="s">
        <v>116</v>
      </c>
      <c r="Q169" s="34">
        <v>540</v>
      </c>
      <c r="R169" s="38">
        <v>0</v>
      </c>
      <c r="S169" s="38">
        <v>6.1</v>
      </c>
      <c r="T169" s="38">
        <f>R169+S169</f>
        <v>6.1</v>
      </c>
    </row>
    <row r="170" spans="1:22" s="33" customFormat="1" ht="21.75" customHeight="1" x14ac:dyDescent="0.2">
      <c r="A170" s="43"/>
      <c r="B170" s="82" t="s">
        <v>177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17">
        <v>4</v>
      </c>
      <c r="O170" s="18">
        <v>12</v>
      </c>
      <c r="P170" s="19" t="s">
        <v>178</v>
      </c>
      <c r="Q170" s="34"/>
      <c r="R170" s="38">
        <f>R171</f>
        <v>1025.9000000000001</v>
      </c>
      <c r="S170" s="38">
        <f t="shared" ref="S170:T170" si="33">S171</f>
        <v>0</v>
      </c>
      <c r="T170" s="38">
        <f t="shared" si="33"/>
        <v>1025.94</v>
      </c>
      <c r="U170" s="65"/>
    </row>
    <row r="171" spans="1:22" s="33" customFormat="1" ht="21.75" customHeight="1" x14ac:dyDescent="0.2">
      <c r="A171" s="43"/>
      <c r="B171" s="83" t="s">
        <v>3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17">
        <v>4</v>
      </c>
      <c r="O171" s="18">
        <v>12</v>
      </c>
      <c r="P171" s="19" t="s">
        <v>178</v>
      </c>
      <c r="Q171" s="34">
        <v>500</v>
      </c>
      <c r="R171" s="38">
        <f t="shared" si="30"/>
        <v>1025.9000000000001</v>
      </c>
      <c r="S171" s="38">
        <f t="shared" si="30"/>
        <v>0</v>
      </c>
      <c r="T171" s="38">
        <f t="shared" si="30"/>
        <v>1025.94</v>
      </c>
      <c r="U171" s="65"/>
      <c r="V171" s="1"/>
    </row>
    <row r="172" spans="1:22" ht="12.75" customHeight="1" x14ac:dyDescent="0.2">
      <c r="A172" s="43"/>
      <c r="B172" s="83" t="s">
        <v>2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17">
        <v>4</v>
      </c>
      <c r="O172" s="18">
        <v>12</v>
      </c>
      <c r="P172" s="19" t="s">
        <v>178</v>
      </c>
      <c r="Q172" s="34">
        <v>540</v>
      </c>
      <c r="R172" s="38">
        <v>1025.9000000000001</v>
      </c>
      <c r="S172" s="38">
        <v>0</v>
      </c>
      <c r="T172" s="38">
        <v>1025.94</v>
      </c>
    </row>
    <row r="173" spans="1:22" ht="21.75" customHeight="1" x14ac:dyDescent="0.2">
      <c r="A173" s="43"/>
      <c r="B173" s="82" t="s">
        <v>179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17">
        <v>4</v>
      </c>
      <c r="O173" s="18">
        <v>12</v>
      </c>
      <c r="P173" s="19" t="s">
        <v>180</v>
      </c>
      <c r="Q173" s="34"/>
      <c r="R173" s="20">
        <v>0.1</v>
      </c>
      <c r="S173" s="38">
        <f t="shared" si="30"/>
        <v>0</v>
      </c>
      <c r="T173" s="20">
        <v>0.1</v>
      </c>
      <c r="U173" s="65"/>
      <c r="V173" s="65"/>
    </row>
    <row r="174" spans="1:22" s="16" customFormat="1" ht="32.25" customHeight="1" x14ac:dyDescent="0.2">
      <c r="A174" s="43"/>
      <c r="B174" s="77" t="s">
        <v>77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17">
        <v>4</v>
      </c>
      <c r="O174" s="18">
        <v>12</v>
      </c>
      <c r="P174" s="19" t="s">
        <v>180</v>
      </c>
      <c r="Q174" s="34">
        <v>200</v>
      </c>
      <c r="R174" s="38">
        <f t="shared" si="30"/>
        <v>0.1</v>
      </c>
      <c r="S174" s="38">
        <f t="shared" si="30"/>
        <v>0</v>
      </c>
      <c r="T174" s="38">
        <f t="shared" si="30"/>
        <v>0.1</v>
      </c>
      <c r="U174" s="67"/>
    </row>
    <row r="175" spans="1:22" s="16" customFormat="1" ht="21.75" customHeight="1" x14ac:dyDescent="0.2">
      <c r="A175" s="43"/>
      <c r="B175" s="77" t="s">
        <v>13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17">
        <v>4</v>
      </c>
      <c r="O175" s="18">
        <v>12</v>
      </c>
      <c r="P175" s="19" t="s">
        <v>180</v>
      </c>
      <c r="Q175" s="34">
        <v>240</v>
      </c>
      <c r="R175" s="38">
        <v>0.1</v>
      </c>
      <c r="S175" s="38">
        <v>0</v>
      </c>
      <c r="T175" s="38">
        <f>R175+S175</f>
        <v>0.1</v>
      </c>
    </row>
    <row r="176" spans="1:22" s="16" customFormat="1" ht="25.5" customHeight="1" x14ac:dyDescent="0.2">
      <c r="A176" s="43"/>
      <c r="B176" s="77" t="s">
        <v>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17">
        <v>4</v>
      </c>
      <c r="O176" s="18">
        <v>12</v>
      </c>
      <c r="P176" s="19" t="s">
        <v>180</v>
      </c>
      <c r="Q176" s="34">
        <v>500</v>
      </c>
      <c r="R176" s="38">
        <f t="shared" si="30"/>
        <v>31.7</v>
      </c>
      <c r="S176" s="38">
        <f t="shared" si="30"/>
        <v>0</v>
      </c>
      <c r="T176" s="38">
        <f t="shared" si="30"/>
        <v>31.7</v>
      </c>
      <c r="U176" s="65"/>
    </row>
    <row r="177" spans="1:20" s="16" customFormat="1" ht="21.75" customHeight="1" x14ac:dyDescent="0.2">
      <c r="A177" s="43"/>
      <c r="B177" s="77" t="s">
        <v>2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17">
        <v>4</v>
      </c>
      <c r="O177" s="18">
        <v>12</v>
      </c>
      <c r="P177" s="19" t="s">
        <v>180</v>
      </c>
      <c r="Q177" s="34">
        <v>540</v>
      </c>
      <c r="R177" s="38">
        <v>31.7</v>
      </c>
      <c r="S177" s="38">
        <v>0</v>
      </c>
      <c r="T177" s="38">
        <f>R177+S177</f>
        <v>31.7</v>
      </c>
    </row>
    <row r="178" spans="1:20" s="16" customFormat="1" ht="21.75" customHeight="1" x14ac:dyDescent="0.2">
      <c r="A178" s="43"/>
      <c r="B178" s="93" t="s">
        <v>19</v>
      </c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54">
        <v>5</v>
      </c>
      <c r="O178" s="55">
        <v>0</v>
      </c>
      <c r="P178" s="56" t="s">
        <v>1</v>
      </c>
      <c r="Q178" s="30" t="s">
        <v>1</v>
      </c>
      <c r="R178" s="42">
        <f>R179+R196+R187</f>
        <v>6067.2</v>
      </c>
      <c r="S178" s="42">
        <f>S179+S196+S187</f>
        <v>1000</v>
      </c>
      <c r="T178" s="42">
        <f>T179+T196+T187</f>
        <v>7067.2</v>
      </c>
    </row>
    <row r="179" spans="1:20" s="16" customFormat="1" ht="21.75" customHeight="1" x14ac:dyDescent="0.2">
      <c r="A179" s="43"/>
      <c r="B179" s="81" t="s">
        <v>18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57">
        <v>5</v>
      </c>
      <c r="O179" s="58">
        <v>1</v>
      </c>
      <c r="P179" s="59" t="s">
        <v>1</v>
      </c>
      <c r="Q179" s="27" t="s">
        <v>1</v>
      </c>
      <c r="R179" s="29">
        <f t="shared" ref="R179:T181" si="34">R180</f>
        <v>42</v>
      </c>
      <c r="S179" s="29">
        <f t="shared" si="34"/>
        <v>0</v>
      </c>
      <c r="T179" s="29">
        <f t="shared" si="34"/>
        <v>42</v>
      </c>
    </row>
    <row r="180" spans="1:20" s="16" customFormat="1" ht="25.5" customHeight="1" x14ac:dyDescent="0.2">
      <c r="A180" s="43"/>
      <c r="B180" s="75" t="s">
        <v>156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21">
        <v>5</v>
      </c>
      <c r="O180" s="22">
        <v>1</v>
      </c>
      <c r="P180" s="23" t="s">
        <v>157</v>
      </c>
      <c r="Q180" s="35" t="s">
        <v>1</v>
      </c>
      <c r="R180" s="24">
        <f t="shared" si="34"/>
        <v>42</v>
      </c>
      <c r="S180" s="24">
        <f t="shared" si="34"/>
        <v>0</v>
      </c>
      <c r="T180" s="24">
        <f t="shared" si="34"/>
        <v>42</v>
      </c>
    </row>
    <row r="181" spans="1:20" s="16" customFormat="1" ht="21.75" customHeight="1" x14ac:dyDescent="0.2">
      <c r="A181" s="43"/>
      <c r="B181" s="79" t="s">
        <v>65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17">
        <v>5</v>
      </c>
      <c r="O181" s="18">
        <v>1</v>
      </c>
      <c r="P181" s="19" t="s">
        <v>158</v>
      </c>
      <c r="Q181" s="34" t="s">
        <v>1</v>
      </c>
      <c r="R181" s="38">
        <f t="shared" si="34"/>
        <v>42</v>
      </c>
      <c r="S181" s="38">
        <f t="shared" si="34"/>
        <v>0</v>
      </c>
      <c r="T181" s="38">
        <f t="shared" si="34"/>
        <v>42</v>
      </c>
    </row>
    <row r="182" spans="1:20" s="16" customFormat="1" ht="21.75" customHeight="1" x14ac:dyDescent="0.2">
      <c r="A182" s="43"/>
      <c r="B182" s="76" t="s">
        <v>66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17">
        <v>5</v>
      </c>
      <c r="O182" s="18">
        <v>1</v>
      </c>
      <c r="P182" s="19" t="s">
        <v>159</v>
      </c>
      <c r="Q182" s="34"/>
      <c r="R182" s="38">
        <f>R184</f>
        <v>42</v>
      </c>
      <c r="S182" s="38">
        <f>S184</f>
        <v>0</v>
      </c>
      <c r="T182" s="38">
        <f>T184</f>
        <v>42</v>
      </c>
    </row>
    <row r="183" spans="1:20" s="16" customFormat="1" ht="25.5" customHeight="1" x14ac:dyDescent="0.2">
      <c r="A183" s="43"/>
      <c r="B183" s="76" t="s">
        <v>64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17">
        <v>5</v>
      </c>
      <c r="O183" s="18">
        <v>1</v>
      </c>
      <c r="P183" s="19" t="s">
        <v>160</v>
      </c>
      <c r="Q183" s="34"/>
      <c r="R183" s="38">
        <f t="shared" ref="R183:T184" si="35">R184</f>
        <v>42</v>
      </c>
      <c r="S183" s="38">
        <f t="shared" si="35"/>
        <v>0</v>
      </c>
      <c r="T183" s="38">
        <f t="shared" si="35"/>
        <v>42</v>
      </c>
    </row>
    <row r="184" spans="1:20" s="16" customFormat="1" ht="21.75" customHeight="1" x14ac:dyDescent="0.2">
      <c r="A184" s="43"/>
      <c r="B184" s="76" t="s">
        <v>77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17">
        <v>5</v>
      </c>
      <c r="O184" s="18">
        <v>1</v>
      </c>
      <c r="P184" s="19" t="s">
        <v>160</v>
      </c>
      <c r="Q184" s="34">
        <v>200</v>
      </c>
      <c r="R184" s="38">
        <f t="shared" si="35"/>
        <v>42</v>
      </c>
      <c r="S184" s="38">
        <f t="shared" si="35"/>
        <v>0</v>
      </c>
      <c r="T184" s="38">
        <f t="shared" si="35"/>
        <v>42</v>
      </c>
    </row>
    <row r="185" spans="1:20" s="16" customFormat="1" ht="21.75" customHeight="1" x14ac:dyDescent="0.2">
      <c r="A185" s="43"/>
      <c r="B185" s="76" t="s">
        <v>13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17">
        <v>5</v>
      </c>
      <c r="O185" s="18">
        <v>1</v>
      </c>
      <c r="P185" s="19" t="s">
        <v>160</v>
      </c>
      <c r="Q185" s="34">
        <v>240</v>
      </c>
      <c r="R185" s="38">
        <v>42</v>
      </c>
      <c r="S185" s="38">
        <v>0</v>
      </c>
      <c r="T185" s="38">
        <v>42</v>
      </c>
    </row>
    <row r="186" spans="1:20" ht="12.75" customHeight="1" x14ac:dyDescent="0.2">
      <c r="A186" s="43"/>
      <c r="B186" s="80" t="s">
        <v>185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62">
        <v>5</v>
      </c>
      <c r="O186" s="63">
        <v>2</v>
      </c>
      <c r="P186" s="64"/>
      <c r="Q186" s="37"/>
      <c r="R186" s="38">
        <f>R187</f>
        <v>2022.2</v>
      </c>
      <c r="S186" s="38">
        <f t="shared" ref="S186:T186" si="36">S187</f>
        <v>0</v>
      </c>
      <c r="T186" s="38">
        <f t="shared" si="36"/>
        <v>2022.2</v>
      </c>
    </row>
    <row r="187" spans="1:20" ht="12.75" customHeight="1" x14ac:dyDescent="0.2">
      <c r="A187" s="43"/>
      <c r="B187" s="75" t="s">
        <v>156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21">
        <v>5</v>
      </c>
      <c r="O187" s="22">
        <v>2</v>
      </c>
      <c r="P187" s="23" t="s">
        <v>157</v>
      </c>
      <c r="Q187" s="35" t="s">
        <v>1</v>
      </c>
      <c r="R187" s="38">
        <f>R188</f>
        <v>2022.2</v>
      </c>
      <c r="S187" s="38">
        <f>S188</f>
        <v>0</v>
      </c>
      <c r="T187" s="38">
        <f>T188</f>
        <v>2022.2</v>
      </c>
    </row>
    <row r="188" spans="1:20" ht="25.5" customHeight="1" x14ac:dyDescent="0.2">
      <c r="A188" s="43"/>
      <c r="B188" s="79" t="s">
        <v>161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17">
        <v>5</v>
      </c>
      <c r="O188" s="18">
        <v>2</v>
      </c>
      <c r="P188" s="19" t="s">
        <v>162</v>
      </c>
      <c r="Q188" s="34" t="s">
        <v>1</v>
      </c>
      <c r="R188" s="38">
        <f>R189</f>
        <v>2022.2</v>
      </c>
      <c r="S188" s="38">
        <f>S189</f>
        <v>0</v>
      </c>
      <c r="T188" s="38">
        <f>T189</f>
        <v>2022.2</v>
      </c>
    </row>
    <row r="189" spans="1:20" ht="29.25" customHeight="1" x14ac:dyDescent="0.2">
      <c r="A189" s="43"/>
      <c r="B189" s="76" t="s">
        <v>163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17">
        <v>5</v>
      </c>
      <c r="O189" s="18">
        <v>2</v>
      </c>
      <c r="P189" s="19" t="s">
        <v>164</v>
      </c>
      <c r="Q189" s="34"/>
      <c r="R189" s="38">
        <f>R191+R193</f>
        <v>2022.2</v>
      </c>
      <c r="S189" s="38">
        <f>S191+S193</f>
        <v>0</v>
      </c>
      <c r="T189" s="38">
        <f>T191+T193</f>
        <v>2022.2</v>
      </c>
    </row>
    <row r="190" spans="1:20" ht="22.5" customHeight="1" x14ac:dyDescent="0.2">
      <c r="A190" s="43"/>
      <c r="B190" s="76" t="s">
        <v>165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17">
        <v>5</v>
      </c>
      <c r="O190" s="18">
        <v>2</v>
      </c>
      <c r="P190" s="19" t="s">
        <v>166</v>
      </c>
      <c r="Q190" s="34"/>
      <c r="R190" s="38">
        <f t="shared" ref="R190:T191" si="37">R191</f>
        <v>1800</v>
      </c>
      <c r="S190" s="38">
        <f t="shared" si="37"/>
        <v>0</v>
      </c>
      <c r="T190" s="38">
        <f t="shared" si="37"/>
        <v>1800</v>
      </c>
    </row>
    <row r="191" spans="1:20" ht="24" customHeight="1" x14ac:dyDescent="0.2">
      <c r="A191" s="43"/>
      <c r="B191" s="76" t="s">
        <v>77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17">
        <v>5</v>
      </c>
      <c r="O191" s="18">
        <v>2</v>
      </c>
      <c r="P191" s="19" t="s">
        <v>166</v>
      </c>
      <c r="Q191" s="34">
        <v>200</v>
      </c>
      <c r="R191" s="38">
        <f t="shared" si="37"/>
        <v>1800</v>
      </c>
      <c r="S191" s="38">
        <f t="shared" si="37"/>
        <v>0</v>
      </c>
      <c r="T191" s="38">
        <f t="shared" si="37"/>
        <v>1800</v>
      </c>
    </row>
    <row r="192" spans="1:20" ht="24.75" customHeight="1" x14ac:dyDescent="0.2">
      <c r="A192" s="43"/>
      <c r="B192" s="76" t="s">
        <v>13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17">
        <v>5</v>
      </c>
      <c r="O192" s="18">
        <v>2</v>
      </c>
      <c r="P192" s="19" t="s">
        <v>166</v>
      </c>
      <c r="Q192" s="34">
        <v>240</v>
      </c>
      <c r="R192" s="38">
        <v>1800</v>
      </c>
      <c r="S192" s="38">
        <v>0</v>
      </c>
      <c r="T192" s="38">
        <f>R192+S192</f>
        <v>1800</v>
      </c>
    </row>
    <row r="193" spans="1:23" ht="12.75" customHeight="1" x14ac:dyDescent="0.2">
      <c r="A193" s="43"/>
      <c r="B193" s="76" t="s">
        <v>167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17">
        <v>5</v>
      </c>
      <c r="O193" s="18">
        <v>2</v>
      </c>
      <c r="P193" s="19" t="s">
        <v>168</v>
      </c>
      <c r="Q193" s="34"/>
      <c r="R193" s="38">
        <f t="shared" ref="R193:T194" si="38">R194</f>
        <v>222.2</v>
      </c>
      <c r="S193" s="38">
        <f t="shared" si="38"/>
        <v>0</v>
      </c>
      <c r="T193" s="38">
        <f t="shared" si="38"/>
        <v>222.2</v>
      </c>
    </row>
    <row r="194" spans="1:23" ht="12.75" customHeight="1" x14ac:dyDescent="0.2">
      <c r="A194" s="43"/>
      <c r="B194" s="76" t="s">
        <v>77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17">
        <v>5</v>
      </c>
      <c r="O194" s="18">
        <v>2</v>
      </c>
      <c r="P194" s="19" t="s">
        <v>168</v>
      </c>
      <c r="Q194" s="34">
        <v>200</v>
      </c>
      <c r="R194" s="38">
        <f t="shared" si="38"/>
        <v>222.2</v>
      </c>
      <c r="S194" s="38">
        <f t="shared" si="38"/>
        <v>0</v>
      </c>
      <c r="T194" s="38">
        <f t="shared" si="38"/>
        <v>222.2</v>
      </c>
    </row>
    <row r="195" spans="1:23" ht="12.75" customHeight="1" x14ac:dyDescent="0.2">
      <c r="A195" s="43"/>
      <c r="B195" s="76" t="s">
        <v>13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17">
        <v>5</v>
      </c>
      <c r="O195" s="18">
        <v>2</v>
      </c>
      <c r="P195" s="19" t="s">
        <v>168</v>
      </c>
      <c r="Q195" s="34">
        <v>240</v>
      </c>
      <c r="R195" s="38">
        <v>222.2</v>
      </c>
      <c r="S195" s="38">
        <v>0</v>
      </c>
      <c r="T195" s="38">
        <v>222.2</v>
      </c>
    </row>
    <row r="196" spans="1:23" ht="32.25" customHeight="1" x14ac:dyDescent="0.2">
      <c r="A196" s="43"/>
      <c r="B196" s="81" t="s">
        <v>17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57">
        <v>5</v>
      </c>
      <c r="O196" s="58">
        <v>3</v>
      </c>
      <c r="P196" s="59" t="s">
        <v>1</v>
      </c>
      <c r="Q196" s="27" t="s">
        <v>1</v>
      </c>
      <c r="R196" s="29">
        <f>R197</f>
        <v>4003</v>
      </c>
      <c r="S196" s="29">
        <f t="shared" ref="S196:T197" si="39">S197</f>
        <v>1000</v>
      </c>
      <c r="T196" s="29">
        <f t="shared" si="39"/>
        <v>5003</v>
      </c>
    </row>
    <row r="197" spans="1:23" ht="21" customHeight="1" x14ac:dyDescent="0.2">
      <c r="A197" s="43"/>
      <c r="B197" s="75" t="s">
        <v>175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21">
        <v>5</v>
      </c>
      <c r="O197" s="22">
        <v>3</v>
      </c>
      <c r="P197" s="23" t="s">
        <v>67</v>
      </c>
      <c r="Q197" s="35" t="s">
        <v>1</v>
      </c>
      <c r="R197" s="24">
        <f>R198</f>
        <v>4003</v>
      </c>
      <c r="S197" s="24">
        <f t="shared" si="39"/>
        <v>1000</v>
      </c>
      <c r="T197" s="24">
        <f t="shared" si="39"/>
        <v>5003</v>
      </c>
    </row>
    <row r="198" spans="1:23" ht="24" customHeight="1" x14ac:dyDescent="0.2">
      <c r="A198" s="43"/>
      <c r="B198" s="79" t="s">
        <v>90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17">
        <v>5</v>
      </c>
      <c r="O198" s="18">
        <v>3</v>
      </c>
      <c r="P198" s="19" t="s">
        <v>89</v>
      </c>
      <c r="Q198" s="34" t="s">
        <v>1</v>
      </c>
      <c r="R198" s="38">
        <f>R199+R203</f>
        <v>4003</v>
      </c>
      <c r="S198" s="38">
        <f>S199+S203</f>
        <v>1000</v>
      </c>
      <c r="T198" s="38">
        <f>T199+T203</f>
        <v>5003</v>
      </c>
    </row>
    <row r="199" spans="1:23" ht="21.75" customHeight="1" x14ac:dyDescent="0.2">
      <c r="A199" s="43"/>
      <c r="B199" s="76" t="s">
        <v>91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17">
        <v>5</v>
      </c>
      <c r="O199" s="18">
        <v>3</v>
      </c>
      <c r="P199" s="19" t="s">
        <v>88</v>
      </c>
      <c r="Q199" s="34"/>
      <c r="R199" s="38">
        <f>R201</f>
        <v>3700</v>
      </c>
      <c r="S199" s="38">
        <f>S201</f>
        <v>1000</v>
      </c>
      <c r="T199" s="38">
        <f>T201</f>
        <v>4700</v>
      </c>
    </row>
    <row r="200" spans="1:23" s="14" customFormat="1" ht="21.75" customHeight="1" x14ac:dyDescent="0.2">
      <c r="A200" s="43"/>
      <c r="B200" s="76" t="s">
        <v>64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17">
        <v>5</v>
      </c>
      <c r="O200" s="18">
        <v>3</v>
      </c>
      <c r="P200" s="19" t="s">
        <v>87</v>
      </c>
      <c r="Q200" s="34"/>
      <c r="R200" s="38">
        <f t="shared" ref="R200:T201" si="40">R201</f>
        <v>3700</v>
      </c>
      <c r="S200" s="38">
        <f t="shared" si="40"/>
        <v>1000</v>
      </c>
      <c r="T200" s="38">
        <f t="shared" si="40"/>
        <v>4700</v>
      </c>
    </row>
    <row r="201" spans="1:23" ht="21.75" customHeight="1" x14ac:dyDescent="0.2">
      <c r="A201" s="43"/>
      <c r="B201" s="76" t="s">
        <v>77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17">
        <v>5</v>
      </c>
      <c r="O201" s="18">
        <v>3</v>
      </c>
      <c r="P201" s="19" t="s">
        <v>87</v>
      </c>
      <c r="Q201" s="34" t="s">
        <v>14</v>
      </c>
      <c r="R201" s="38">
        <f t="shared" si="40"/>
        <v>3700</v>
      </c>
      <c r="S201" s="38">
        <f>S202</f>
        <v>1000</v>
      </c>
      <c r="T201" s="38">
        <f>R201+S201</f>
        <v>4700</v>
      </c>
    </row>
    <row r="202" spans="1:23" ht="24.75" customHeight="1" x14ac:dyDescent="0.2">
      <c r="A202" s="43"/>
      <c r="B202" s="76" t="s">
        <v>13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17">
        <v>5</v>
      </c>
      <c r="O202" s="18">
        <v>3</v>
      </c>
      <c r="P202" s="19" t="s">
        <v>87</v>
      </c>
      <c r="Q202" s="34" t="s">
        <v>12</v>
      </c>
      <c r="R202" s="38">
        <v>3700</v>
      </c>
      <c r="S202" s="38">
        <v>1000</v>
      </c>
      <c r="T202" s="38">
        <f>R202+S202</f>
        <v>4700</v>
      </c>
    </row>
    <row r="203" spans="1:23" ht="12.75" customHeight="1" x14ac:dyDescent="0.2">
      <c r="A203" s="44"/>
      <c r="B203" s="76" t="s">
        <v>169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17">
        <v>5</v>
      </c>
      <c r="O203" s="18">
        <v>3</v>
      </c>
      <c r="P203" s="19" t="s">
        <v>170</v>
      </c>
      <c r="Q203" s="34"/>
      <c r="R203" s="38">
        <f>R204+R207</f>
        <v>303</v>
      </c>
      <c r="S203" s="38">
        <f>S204+S207</f>
        <v>0</v>
      </c>
      <c r="T203" s="38">
        <f>T204+T207</f>
        <v>303</v>
      </c>
    </row>
    <row r="204" spans="1:23" ht="12.75" customHeight="1" x14ac:dyDescent="0.2">
      <c r="A204" s="2"/>
      <c r="B204" s="76" t="s">
        <v>171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17">
        <v>5</v>
      </c>
      <c r="O204" s="18">
        <v>3</v>
      </c>
      <c r="P204" s="19" t="s">
        <v>172</v>
      </c>
      <c r="Q204" s="34"/>
      <c r="R204" s="38">
        <f t="shared" ref="R204:T205" si="41">R205</f>
        <v>300</v>
      </c>
      <c r="S204" s="38">
        <f t="shared" si="41"/>
        <v>0</v>
      </c>
      <c r="T204" s="38">
        <f t="shared" si="41"/>
        <v>300</v>
      </c>
      <c r="W204" s="25"/>
    </row>
    <row r="205" spans="1:23" ht="12.75" customHeight="1" x14ac:dyDescent="0.2">
      <c r="A205" s="2" t="s">
        <v>0</v>
      </c>
      <c r="B205" s="76" t="s">
        <v>77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17">
        <v>5</v>
      </c>
      <c r="O205" s="18">
        <v>3</v>
      </c>
      <c r="P205" s="19" t="s">
        <v>172</v>
      </c>
      <c r="Q205" s="34" t="s">
        <v>14</v>
      </c>
      <c r="R205" s="38">
        <f t="shared" si="41"/>
        <v>300</v>
      </c>
      <c r="S205" s="38">
        <f t="shared" si="41"/>
        <v>0</v>
      </c>
      <c r="T205" s="38">
        <f t="shared" si="41"/>
        <v>300</v>
      </c>
    </row>
    <row r="206" spans="1:23" x14ac:dyDescent="0.2">
      <c r="B206" s="76" t="s">
        <v>13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17">
        <v>5</v>
      </c>
      <c r="O206" s="18">
        <v>3</v>
      </c>
      <c r="P206" s="19" t="s">
        <v>172</v>
      </c>
      <c r="Q206" s="34" t="s">
        <v>12</v>
      </c>
      <c r="R206" s="38">
        <v>300</v>
      </c>
      <c r="S206" s="38">
        <v>0</v>
      </c>
      <c r="T206" s="38">
        <v>300</v>
      </c>
    </row>
    <row r="207" spans="1:23" x14ac:dyDescent="0.2">
      <c r="B207" s="76" t="s">
        <v>173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17">
        <v>5</v>
      </c>
      <c r="O207" s="18">
        <v>3</v>
      </c>
      <c r="P207" s="19" t="s">
        <v>174</v>
      </c>
      <c r="Q207" s="34"/>
      <c r="R207" s="38">
        <f t="shared" ref="R207:T208" si="42">R208</f>
        <v>3</v>
      </c>
      <c r="S207" s="38">
        <f t="shared" si="42"/>
        <v>0</v>
      </c>
      <c r="T207" s="38">
        <f t="shared" si="42"/>
        <v>3</v>
      </c>
    </row>
    <row r="208" spans="1:23" x14ac:dyDescent="0.2">
      <c r="B208" s="76" t="s">
        <v>77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17">
        <v>5</v>
      </c>
      <c r="O208" s="18">
        <v>3</v>
      </c>
      <c r="P208" s="19" t="s">
        <v>174</v>
      </c>
      <c r="Q208" s="34" t="s">
        <v>14</v>
      </c>
      <c r="R208" s="38">
        <f t="shared" si="42"/>
        <v>3</v>
      </c>
      <c r="S208" s="38">
        <f t="shared" si="42"/>
        <v>0</v>
      </c>
      <c r="T208" s="38">
        <f t="shared" si="42"/>
        <v>3</v>
      </c>
    </row>
    <row r="209" spans="1:20" x14ac:dyDescent="0.2">
      <c r="B209" s="76" t="s">
        <v>13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17">
        <v>5</v>
      </c>
      <c r="O209" s="18">
        <v>3</v>
      </c>
      <c r="P209" s="19" t="s">
        <v>174</v>
      </c>
      <c r="Q209" s="34" t="s">
        <v>12</v>
      </c>
      <c r="R209" s="38">
        <v>3</v>
      </c>
      <c r="S209" s="38">
        <v>0</v>
      </c>
      <c r="T209" s="38">
        <v>3</v>
      </c>
    </row>
    <row r="210" spans="1:20" s="33" customFormat="1" x14ac:dyDescent="0.2">
      <c r="B210" s="93" t="s">
        <v>206</v>
      </c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54">
        <v>6</v>
      </c>
      <c r="O210" s="55">
        <v>0</v>
      </c>
      <c r="P210" s="56" t="s">
        <v>1</v>
      </c>
      <c r="Q210" s="30" t="s">
        <v>1</v>
      </c>
      <c r="R210" s="42">
        <f t="shared" ref="R210:T210" si="43">R211</f>
        <v>0</v>
      </c>
      <c r="S210" s="42">
        <f t="shared" si="43"/>
        <v>1.9</v>
      </c>
      <c r="T210" s="42">
        <f t="shared" si="43"/>
        <v>1.9</v>
      </c>
    </row>
    <row r="211" spans="1:20" s="33" customFormat="1" ht="32.25" customHeight="1" x14ac:dyDescent="0.2">
      <c r="A211" s="43"/>
      <c r="B211" s="81" t="s">
        <v>207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57">
        <v>6</v>
      </c>
      <c r="O211" s="58">
        <v>5</v>
      </c>
      <c r="P211" s="59" t="s">
        <v>1</v>
      </c>
      <c r="Q211" s="27" t="s">
        <v>1</v>
      </c>
      <c r="R211" s="29">
        <f>R212</f>
        <v>0</v>
      </c>
      <c r="S211" s="29">
        <f t="shared" ref="S211:T213" si="44">S212</f>
        <v>1.9</v>
      </c>
      <c r="T211" s="29">
        <f t="shared" si="44"/>
        <v>1.9</v>
      </c>
    </row>
    <row r="212" spans="1:20" s="33" customFormat="1" ht="21" customHeight="1" x14ac:dyDescent="0.2">
      <c r="A212" s="43"/>
      <c r="B212" s="75" t="s">
        <v>175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21">
        <v>6</v>
      </c>
      <c r="O212" s="22">
        <v>5</v>
      </c>
      <c r="P212" s="23" t="s">
        <v>67</v>
      </c>
      <c r="Q212" s="35" t="s">
        <v>1</v>
      </c>
      <c r="R212" s="24">
        <f>R213</f>
        <v>0</v>
      </c>
      <c r="S212" s="24">
        <f t="shared" si="44"/>
        <v>1.9</v>
      </c>
      <c r="T212" s="24">
        <f t="shared" si="44"/>
        <v>1.9</v>
      </c>
    </row>
    <row r="213" spans="1:20" s="33" customFormat="1" ht="24" customHeight="1" x14ac:dyDescent="0.2">
      <c r="A213" s="43"/>
      <c r="B213" s="79" t="s">
        <v>90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17">
        <v>6</v>
      </c>
      <c r="O213" s="18">
        <v>5</v>
      </c>
      <c r="P213" s="19" t="s">
        <v>89</v>
      </c>
      <c r="Q213" s="34" t="s">
        <v>1</v>
      </c>
      <c r="R213" s="38">
        <f>R214</f>
        <v>0</v>
      </c>
      <c r="S213" s="38">
        <f t="shared" si="44"/>
        <v>1.9</v>
      </c>
      <c r="T213" s="38">
        <f t="shared" si="44"/>
        <v>1.9</v>
      </c>
    </row>
    <row r="214" spans="1:20" s="33" customFormat="1" ht="21.75" customHeight="1" x14ac:dyDescent="0.2">
      <c r="A214" s="43"/>
      <c r="B214" s="76" t="s">
        <v>91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17">
        <v>6</v>
      </c>
      <c r="O214" s="18">
        <v>5</v>
      </c>
      <c r="P214" s="19" t="s">
        <v>88</v>
      </c>
      <c r="Q214" s="34"/>
      <c r="R214" s="38">
        <f>R216</f>
        <v>0</v>
      </c>
      <c r="S214" s="38">
        <f>S216</f>
        <v>1.9</v>
      </c>
      <c r="T214" s="38">
        <f>T216</f>
        <v>1.9</v>
      </c>
    </row>
    <row r="215" spans="1:20" s="14" customFormat="1" ht="21.75" customHeight="1" x14ac:dyDescent="0.2">
      <c r="A215" s="43"/>
      <c r="B215" s="76" t="s">
        <v>209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17">
        <v>6</v>
      </c>
      <c r="O215" s="18">
        <v>5</v>
      </c>
      <c r="P215" s="19" t="s">
        <v>208</v>
      </c>
      <c r="Q215" s="34"/>
      <c r="R215" s="38">
        <f t="shared" ref="R215:T216" si="45">R216</f>
        <v>0</v>
      </c>
      <c r="S215" s="38">
        <f t="shared" si="45"/>
        <v>1.9</v>
      </c>
      <c r="T215" s="38">
        <f t="shared" si="45"/>
        <v>1.9</v>
      </c>
    </row>
    <row r="216" spans="1:20" s="33" customFormat="1" ht="21.75" customHeight="1" x14ac:dyDescent="0.2">
      <c r="A216" s="43"/>
      <c r="B216" s="76" t="s">
        <v>77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17">
        <v>6</v>
      </c>
      <c r="O216" s="18">
        <v>5</v>
      </c>
      <c r="P216" s="19" t="s">
        <v>208</v>
      </c>
      <c r="Q216" s="34" t="s">
        <v>14</v>
      </c>
      <c r="R216" s="38">
        <f t="shared" si="45"/>
        <v>0</v>
      </c>
      <c r="S216" s="38">
        <f>S217</f>
        <v>1.9</v>
      </c>
      <c r="T216" s="38">
        <f>R216+S216</f>
        <v>1.9</v>
      </c>
    </row>
    <row r="217" spans="1:20" s="33" customFormat="1" ht="24.75" customHeight="1" x14ac:dyDescent="0.2">
      <c r="A217" s="43"/>
      <c r="B217" s="76" t="s">
        <v>13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17">
        <v>6</v>
      </c>
      <c r="O217" s="18">
        <v>5</v>
      </c>
      <c r="P217" s="19" t="s">
        <v>208</v>
      </c>
      <c r="Q217" s="34" t="s">
        <v>12</v>
      </c>
      <c r="R217" s="38">
        <v>0</v>
      </c>
      <c r="S217" s="38">
        <v>1.9</v>
      </c>
      <c r="T217" s="38">
        <f>R217+S217</f>
        <v>1.9</v>
      </c>
    </row>
    <row r="218" spans="1:20" x14ac:dyDescent="0.2">
      <c r="B218" s="93" t="s">
        <v>16</v>
      </c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54">
        <v>8</v>
      </c>
      <c r="O218" s="55">
        <v>0</v>
      </c>
      <c r="P218" s="56" t="s">
        <v>1</v>
      </c>
      <c r="Q218" s="30" t="s">
        <v>1</v>
      </c>
      <c r="R218" s="42">
        <f t="shared" ref="R218:T224" si="46">R219</f>
        <v>400</v>
      </c>
      <c r="S218" s="42">
        <f t="shared" si="46"/>
        <v>100</v>
      </c>
      <c r="T218" s="42">
        <f t="shared" si="46"/>
        <v>500</v>
      </c>
    </row>
    <row r="219" spans="1:20" x14ac:dyDescent="0.2">
      <c r="B219" s="81" t="s">
        <v>15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57">
        <v>8</v>
      </c>
      <c r="O219" s="58">
        <v>1</v>
      </c>
      <c r="P219" s="59" t="s">
        <v>1</v>
      </c>
      <c r="Q219" s="27" t="s">
        <v>1</v>
      </c>
      <c r="R219" s="29">
        <f t="shared" si="46"/>
        <v>400</v>
      </c>
      <c r="S219" s="29">
        <f t="shared" si="46"/>
        <v>100</v>
      </c>
      <c r="T219" s="29">
        <f t="shared" si="46"/>
        <v>500</v>
      </c>
    </row>
    <row r="220" spans="1:20" x14ac:dyDescent="0.2">
      <c r="B220" s="75" t="s">
        <v>107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21">
        <v>8</v>
      </c>
      <c r="O220" s="22">
        <v>1</v>
      </c>
      <c r="P220" s="23" t="s">
        <v>108</v>
      </c>
      <c r="Q220" s="35" t="s">
        <v>1</v>
      </c>
      <c r="R220" s="38">
        <f t="shared" si="46"/>
        <v>400</v>
      </c>
      <c r="S220" s="38">
        <f t="shared" si="46"/>
        <v>100</v>
      </c>
      <c r="T220" s="38">
        <f t="shared" si="46"/>
        <v>500</v>
      </c>
    </row>
    <row r="221" spans="1:20" x14ac:dyDescent="0.2">
      <c r="B221" s="79" t="s">
        <v>69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17">
        <v>8</v>
      </c>
      <c r="O221" s="18">
        <v>1</v>
      </c>
      <c r="P221" s="19" t="s">
        <v>109</v>
      </c>
      <c r="Q221" s="34" t="s">
        <v>1</v>
      </c>
      <c r="R221" s="38">
        <f t="shared" si="46"/>
        <v>400</v>
      </c>
      <c r="S221" s="38">
        <f t="shared" si="46"/>
        <v>100</v>
      </c>
      <c r="T221" s="38">
        <f t="shared" si="46"/>
        <v>500</v>
      </c>
    </row>
    <row r="222" spans="1:20" x14ac:dyDescent="0.2">
      <c r="B222" s="79" t="s">
        <v>72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17">
        <v>8</v>
      </c>
      <c r="O222" s="18">
        <v>1</v>
      </c>
      <c r="P222" s="19" t="s">
        <v>110</v>
      </c>
      <c r="Q222" s="34" t="s">
        <v>1</v>
      </c>
      <c r="R222" s="38">
        <f t="shared" si="46"/>
        <v>400</v>
      </c>
      <c r="S222" s="38">
        <f t="shared" si="46"/>
        <v>100</v>
      </c>
      <c r="T222" s="38">
        <f t="shared" si="46"/>
        <v>500</v>
      </c>
    </row>
    <row r="223" spans="1:20" x14ac:dyDescent="0.2">
      <c r="B223" s="76" t="s">
        <v>64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17">
        <v>8</v>
      </c>
      <c r="O223" s="18">
        <v>1</v>
      </c>
      <c r="P223" s="19" t="s">
        <v>176</v>
      </c>
      <c r="Q223" s="34"/>
      <c r="R223" s="38">
        <f t="shared" si="46"/>
        <v>400</v>
      </c>
      <c r="S223" s="38">
        <f t="shared" si="46"/>
        <v>100</v>
      </c>
      <c r="T223" s="38">
        <f t="shared" si="46"/>
        <v>500</v>
      </c>
    </row>
    <row r="224" spans="1:20" x14ac:dyDescent="0.2">
      <c r="B224" s="76" t="s">
        <v>77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17">
        <v>8</v>
      </c>
      <c r="O224" s="18">
        <v>1</v>
      </c>
      <c r="P224" s="19" t="s">
        <v>176</v>
      </c>
      <c r="Q224" s="34">
        <v>200</v>
      </c>
      <c r="R224" s="38">
        <f t="shared" si="46"/>
        <v>400</v>
      </c>
      <c r="S224" s="38">
        <f t="shared" si="46"/>
        <v>100</v>
      </c>
      <c r="T224" s="38">
        <f t="shared" si="46"/>
        <v>500</v>
      </c>
    </row>
    <row r="225" spans="2:20" x14ac:dyDescent="0.2">
      <c r="B225" s="76" t="s">
        <v>13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17">
        <v>8</v>
      </c>
      <c r="O225" s="18">
        <v>1</v>
      </c>
      <c r="P225" s="19" t="s">
        <v>176</v>
      </c>
      <c r="Q225" s="34">
        <v>240</v>
      </c>
      <c r="R225" s="38">
        <v>400</v>
      </c>
      <c r="S225" s="38">
        <v>100</v>
      </c>
      <c r="T225" s="38">
        <f>R225+S225</f>
        <v>500</v>
      </c>
    </row>
    <row r="226" spans="2:20" x14ac:dyDescent="0.2">
      <c r="B226" s="93" t="s">
        <v>11</v>
      </c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54">
        <v>10</v>
      </c>
      <c r="O226" s="55">
        <v>0</v>
      </c>
      <c r="P226" s="56" t="s">
        <v>1</v>
      </c>
      <c r="Q226" s="30" t="s">
        <v>1</v>
      </c>
      <c r="R226" s="42">
        <f t="shared" ref="R226:T232" si="47">R227</f>
        <v>60</v>
      </c>
      <c r="S226" s="42">
        <f t="shared" si="47"/>
        <v>0</v>
      </c>
      <c r="T226" s="42">
        <f t="shared" si="47"/>
        <v>60</v>
      </c>
    </row>
    <row r="227" spans="2:20" x14ac:dyDescent="0.2">
      <c r="B227" s="81" t="s">
        <v>10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57">
        <v>10</v>
      </c>
      <c r="O227" s="58">
        <v>1</v>
      </c>
      <c r="P227" s="59" t="s">
        <v>1</v>
      </c>
      <c r="Q227" s="27" t="s">
        <v>1</v>
      </c>
      <c r="R227" s="38">
        <f t="shared" si="47"/>
        <v>60</v>
      </c>
      <c r="S227" s="38">
        <f t="shared" si="47"/>
        <v>0</v>
      </c>
      <c r="T227" s="38">
        <f t="shared" si="47"/>
        <v>60</v>
      </c>
    </row>
    <row r="228" spans="2:20" x14ac:dyDescent="0.2">
      <c r="B228" s="75" t="s">
        <v>107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21">
        <v>10</v>
      </c>
      <c r="O228" s="22">
        <v>1</v>
      </c>
      <c r="P228" s="23" t="s">
        <v>108</v>
      </c>
      <c r="Q228" s="35" t="s">
        <v>1</v>
      </c>
      <c r="R228" s="38">
        <f t="shared" si="47"/>
        <v>60</v>
      </c>
      <c r="S228" s="38">
        <f t="shared" si="47"/>
        <v>0</v>
      </c>
      <c r="T228" s="38">
        <f t="shared" si="47"/>
        <v>60</v>
      </c>
    </row>
    <row r="229" spans="2:20" x14ac:dyDescent="0.2">
      <c r="B229" s="79" t="s">
        <v>69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17">
        <v>10</v>
      </c>
      <c r="O229" s="18">
        <v>1</v>
      </c>
      <c r="P229" s="19" t="s">
        <v>109</v>
      </c>
      <c r="Q229" s="34" t="s">
        <v>1</v>
      </c>
      <c r="R229" s="38">
        <f t="shared" si="47"/>
        <v>60</v>
      </c>
      <c r="S229" s="38">
        <f t="shared" si="47"/>
        <v>0</v>
      </c>
      <c r="T229" s="38">
        <f t="shared" si="47"/>
        <v>60</v>
      </c>
    </row>
    <row r="230" spans="2:20" x14ac:dyDescent="0.2">
      <c r="B230" s="79" t="s">
        <v>76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17">
        <v>10</v>
      </c>
      <c r="O230" s="18">
        <v>1</v>
      </c>
      <c r="P230" s="19" t="s">
        <v>110</v>
      </c>
      <c r="Q230" s="34" t="s">
        <v>1</v>
      </c>
      <c r="R230" s="38">
        <f t="shared" si="47"/>
        <v>60</v>
      </c>
      <c r="S230" s="38">
        <f t="shared" si="47"/>
        <v>0</v>
      </c>
      <c r="T230" s="38">
        <f t="shared" si="47"/>
        <v>60</v>
      </c>
    </row>
    <row r="231" spans="2:20" x14ac:dyDescent="0.2">
      <c r="B231" s="76" t="s">
        <v>54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17">
        <v>10</v>
      </c>
      <c r="O231" s="18">
        <v>1</v>
      </c>
      <c r="P231" s="19" t="s">
        <v>127</v>
      </c>
      <c r="Q231" s="34"/>
      <c r="R231" s="38">
        <f t="shared" si="47"/>
        <v>60</v>
      </c>
      <c r="S231" s="38">
        <f t="shared" si="47"/>
        <v>0</v>
      </c>
      <c r="T231" s="38">
        <f t="shared" si="47"/>
        <v>60</v>
      </c>
    </row>
    <row r="232" spans="2:20" x14ac:dyDescent="0.2">
      <c r="B232" s="76" t="s">
        <v>9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17">
        <v>10</v>
      </c>
      <c r="O232" s="17">
        <v>1</v>
      </c>
      <c r="P232" s="19" t="s">
        <v>127</v>
      </c>
      <c r="Q232" s="26" t="s">
        <v>8</v>
      </c>
      <c r="R232" s="38">
        <f t="shared" si="47"/>
        <v>60</v>
      </c>
      <c r="S232" s="38">
        <f t="shared" si="47"/>
        <v>0</v>
      </c>
      <c r="T232" s="38">
        <f t="shared" si="47"/>
        <v>60</v>
      </c>
    </row>
    <row r="233" spans="2:20" x14ac:dyDescent="0.2">
      <c r="B233" s="76" t="s">
        <v>184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17">
        <v>10</v>
      </c>
      <c r="O233" s="17">
        <v>1</v>
      </c>
      <c r="P233" s="19" t="s">
        <v>127</v>
      </c>
      <c r="Q233" s="26">
        <v>310</v>
      </c>
      <c r="R233" s="38">
        <v>60</v>
      </c>
      <c r="S233" s="38">
        <v>0</v>
      </c>
      <c r="T233" s="38">
        <v>60</v>
      </c>
    </row>
    <row r="234" spans="2:20" x14ac:dyDescent="0.2">
      <c r="B234" s="106" t="s">
        <v>50</v>
      </c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5">
        <f>R226+R218+R178+R129+R105+R15+R98+R210</f>
        <v>60622.6</v>
      </c>
      <c r="O234" s="105"/>
      <c r="P234" s="105"/>
      <c r="Q234" s="105"/>
      <c r="R234" s="105"/>
      <c r="S234" s="41">
        <f>S15+S98+S105+S129+S178+S218+S226+S210</f>
        <v>-304.70000000000016</v>
      </c>
      <c r="T234" s="41">
        <f>T15+T98+T105+T129+T178+T218+T226+T210</f>
        <v>60317.939999999995</v>
      </c>
    </row>
    <row r="235" spans="2:20" x14ac:dyDescent="0.2"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50"/>
      <c r="Q235" s="49"/>
      <c r="R235" s="40"/>
      <c r="S235" s="40"/>
      <c r="T235" s="40"/>
    </row>
    <row r="236" spans="2:20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2"/>
      <c r="Q236" s="2"/>
      <c r="R236" s="15"/>
      <c r="S236" s="15"/>
      <c r="T236" s="15"/>
    </row>
    <row r="238" spans="2:20" x14ac:dyDescent="0.2">
      <c r="R238" s="25"/>
      <c r="S238" s="25"/>
      <c r="T238" s="25"/>
    </row>
    <row r="239" spans="2:20" x14ac:dyDescent="0.2">
      <c r="T239" s="25"/>
    </row>
  </sheetData>
  <mergeCells count="231">
    <mergeCell ref="B211:M211"/>
    <mergeCell ref="B212:M212"/>
    <mergeCell ref="B213:M213"/>
    <mergeCell ref="B214:M214"/>
    <mergeCell ref="B215:M215"/>
    <mergeCell ref="B216:M216"/>
    <mergeCell ref="B217:M217"/>
    <mergeCell ref="B210:M210"/>
    <mergeCell ref="B202:M202"/>
    <mergeCell ref="B196:M196"/>
    <mergeCell ref="B111:M111"/>
    <mergeCell ref="B178:M178"/>
    <mergeCell ref="B179:M179"/>
    <mergeCell ref="B185:M185"/>
    <mergeCell ref="B184:M184"/>
    <mergeCell ref="B183:M183"/>
    <mergeCell ref="B164:M164"/>
    <mergeCell ref="B161:M161"/>
    <mergeCell ref="B162:M162"/>
    <mergeCell ref="B143:M143"/>
    <mergeCell ref="B146:M146"/>
    <mergeCell ref="B147:M147"/>
    <mergeCell ref="B148:M148"/>
    <mergeCell ref="B138:M138"/>
    <mergeCell ref="B139:M139"/>
    <mergeCell ref="B144:M144"/>
    <mergeCell ref="B176:M176"/>
    <mergeCell ref="B177:M177"/>
    <mergeCell ref="B190:M190"/>
    <mergeCell ref="B191:M191"/>
    <mergeCell ref="B192:M192"/>
    <mergeCell ref="B112:M112"/>
    <mergeCell ref="B136:M136"/>
    <mergeCell ref="B201:M201"/>
    <mergeCell ref="N5:T5"/>
    <mergeCell ref="M6:T6"/>
    <mergeCell ref="N7:T7"/>
    <mergeCell ref="N8:T8"/>
    <mergeCell ref="B67:M67"/>
    <mergeCell ref="B68:M68"/>
    <mergeCell ref="B64:M64"/>
    <mergeCell ref="B65:M65"/>
    <mergeCell ref="B56:M56"/>
    <mergeCell ref="B57:M57"/>
    <mergeCell ref="B55:M55"/>
    <mergeCell ref="B30:M30"/>
    <mergeCell ref="B34:M34"/>
    <mergeCell ref="B31:M31"/>
    <mergeCell ref="B32:M32"/>
    <mergeCell ref="B33:M33"/>
    <mergeCell ref="B39:M39"/>
    <mergeCell ref="B46:M46"/>
    <mergeCell ref="B47:M47"/>
    <mergeCell ref="B129:M129"/>
    <mergeCell ref="B58:M58"/>
    <mergeCell ref="B59:M59"/>
    <mergeCell ref="B60:M60"/>
    <mergeCell ref="B96:M96"/>
    <mergeCell ref="B54:M54"/>
    <mergeCell ref="B106:M106"/>
    <mergeCell ref="B74:M74"/>
    <mergeCell ref="B69:M69"/>
    <mergeCell ref="B76:M76"/>
    <mergeCell ref="B77:M77"/>
    <mergeCell ref="B79:M79"/>
    <mergeCell ref="B100:M100"/>
    <mergeCell ref="B98:M98"/>
    <mergeCell ref="B85:M85"/>
    <mergeCell ref="B86:M86"/>
    <mergeCell ref="B97:M97"/>
    <mergeCell ref="B102:M102"/>
    <mergeCell ref="B99:M99"/>
    <mergeCell ref="B78:M78"/>
    <mergeCell ref="B75:M75"/>
    <mergeCell ref="B61:M61"/>
    <mergeCell ref="B62:M62"/>
    <mergeCell ref="B63:M63"/>
    <mergeCell ref="B89:M89"/>
    <mergeCell ref="B94:M94"/>
    <mergeCell ref="B93:M93"/>
    <mergeCell ref="B101:M101"/>
    <mergeCell ref="B218:M218"/>
    <mergeCell ref="N234:R234"/>
    <mergeCell ref="B234:M234"/>
    <mergeCell ref="B229:M229"/>
    <mergeCell ref="B230:M230"/>
    <mergeCell ref="B233:M233"/>
    <mergeCell ref="B228:M228"/>
    <mergeCell ref="B231:M231"/>
    <mergeCell ref="B232:M232"/>
    <mergeCell ref="B227:M227"/>
    <mergeCell ref="B219:M219"/>
    <mergeCell ref="B224:M224"/>
    <mergeCell ref="B226:M226"/>
    <mergeCell ref="B220:M220"/>
    <mergeCell ref="B223:M223"/>
    <mergeCell ref="B221:M221"/>
    <mergeCell ref="B222:M222"/>
    <mergeCell ref="B225:M225"/>
    <mergeCell ref="B41:M41"/>
    <mergeCell ref="B20:M20"/>
    <mergeCell ref="B19:M19"/>
    <mergeCell ref="F10:P10"/>
    <mergeCell ref="B14:M14"/>
    <mergeCell ref="B22:M22"/>
    <mergeCell ref="B21:M21"/>
    <mergeCell ref="B15:M15"/>
    <mergeCell ref="B16:M16"/>
    <mergeCell ref="B17:M17"/>
    <mergeCell ref="B18:M18"/>
    <mergeCell ref="B23:M23"/>
    <mergeCell ref="B24:M24"/>
    <mergeCell ref="B25:M25"/>
    <mergeCell ref="B26:M26"/>
    <mergeCell ref="B27:M27"/>
    <mergeCell ref="B28:M28"/>
    <mergeCell ref="B29:M29"/>
    <mergeCell ref="B40:M40"/>
    <mergeCell ref="B37:M37"/>
    <mergeCell ref="B38:M38"/>
    <mergeCell ref="B36:M36"/>
    <mergeCell ref="B35:M35"/>
    <mergeCell ref="B42:M42"/>
    <mergeCell ref="B70:M70"/>
    <mergeCell ref="B52:M52"/>
    <mergeCell ref="B92:M92"/>
    <mergeCell ref="B84:M84"/>
    <mergeCell ref="B87:M87"/>
    <mergeCell ref="B81:M81"/>
    <mergeCell ref="B82:M82"/>
    <mergeCell ref="B90:M90"/>
    <mergeCell ref="B91:M91"/>
    <mergeCell ref="B71:M71"/>
    <mergeCell ref="B72:M72"/>
    <mergeCell ref="B73:M73"/>
    <mergeCell ref="B48:M48"/>
    <mergeCell ref="B49:M49"/>
    <mergeCell ref="B50:M50"/>
    <mergeCell ref="B43:M43"/>
    <mergeCell ref="B44:M44"/>
    <mergeCell ref="B45:M45"/>
    <mergeCell ref="B51:M51"/>
    <mergeCell ref="B53:M53"/>
    <mergeCell ref="B83:M83"/>
    <mergeCell ref="B80:M80"/>
    <mergeCell ref="B66:M66"/>
    <mergeCell ref="B121:M121"/>
    <mergeCell ref="B104:M104"/>
    <mergeCell ref="B105:M105"/>
    <mergeCell ref="B107:M107"/>
    <mergeCell ref="B108:M108"/>
    <mergeCell ref="B122:M122"/>
    <mergeCell ref="B131:M131"/>
    <mergeCell ref="B135:M135"/>
    <mergeCell ref="B134:M134"/>
    <mergeCell ref="B126:M126"/>
    <mergeCell ref="B127:M127"/>
    <mergeCell ref="B128:M128"/>
    <mergeCell ref="B114:M114"/>
    <mergeCell ref="B115:M115"/>
    <mergeCell ref="B116:M116"/>
    <mergeCell ref="B117:M117"/>
    <mergeCell ref="B118:M118"/>
    <mergeCell ref="B119:M119"/>
    <mergeCell ref="B113:M113"/>
    <mergeCell ref="B95:M95"/>
    <mergeCell ref="B174:M174"/>
    <mergeCell ref="B175:M175"/>
    <mergeCell ref="B173:M173"/>
    <mergeCell ref="B132:M132"/>
    <mergeCell ref="B120:M120"/>
    <mergeCell ref="B123:M123"/>
    <mergeCell ref="B124:M124"/>
    <mergeCell ref="B171:M171"/>
    <mergeCell ref="B172:M172"/>
    <mergeCell ref="B130:M130"/>
    <mergeCell ref="B125:M125"/>
    <mergeCell ref="B166:M166"/>
    <mergeCell ref="B170:M170"/>
    <mergeCell ref="B149:M149"/>
    <mergeCell ref="B150:M150"/>
    <mergeCell ref="B159:M159"/>
    <mergeCell ref="B160:M160"/>
    <mergeCell ref="B163:M163"/>
    <mergeCell ref="B109:M109"/>
    <mergeCell ref="B133:M133"/>
    <mergeCell ref="B165:M165"/>
    <mergeCell ref="B103:M103"/>
    <mergeCell ref="B110:M110"/>
    <mergeCell ref="B180:M180"/>
    <mergeCell ref="B181:M181"/>
    <mergeCell ref="B188:M188"/>
    <mergeCell ref="B189:M189"/>
    <mergeCell ref="B151:M151"/>
    <mergeCell ref="B152:M152"/>
    <mergeCell ref="B186:M186"/>
    <mergeCell ref="B187:M187"/>
    <mergeCell ref="B182:M182"/>
    <mergeCell ref="B153:M153"/>
    <mergeCell ref="B154:M154"/>
    <mergeCell ref="B155:M155"/>
    <mergeCell ref="B157:M157"/>
    <mergeCell ref="B156:M156"/>
    <mergeCell ref="B158:M158"/>
    <mergeCell ref="B167:M167"/>
    <mergeCell ref="B168:M168"/>
    <mergeCell ref="B169:M169"/>
    <mergeCell ref="N1:T1"/>
    <mergeCell ref="M2:T2"/>
    <mergeCell ref="N3:T3"/>
    <mergeCell ref="N4:T4"/>
    <mergeCell ref="B88:M88"/>
    <mergeCell ref="B206:M206"/>
    <mergeCell ref="B207:M207"/>
    <mergeCell ref="B208:M208"/>
    <mergeCell ref="B209:M209"/>
    <mergeCell ref="B137:M137"/>
    <mergeCell ref="B142:M142"/>
    <mergeCell ref="B193:M193"/>
    <mergeCell ref="B194:M194"/>
    <mergeCell ref="B195:M195"/>
    <mergeCell ref="B203:M203"/>
    <mergeCell ref="B204:M204"/>
    <mergeCell ref="B205:M205"/>
    <mergeCell ref="B145:M145"/>
    <mergeCell ref="B140:M140"/>
    <mergeCell ref="B141:M141"/>
    <mergeCell ref="B198:M198"/>
    <mergeCell ref="B199:M199"/>
    <mergeCell ref="B200:M200"/>
    <mergeCell ref="B197:M197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2019-11-21T05:13:54Z</cp:lastPrinted>
  <dcterms:created xsi:type="dcterms:W3CDTF">2014-12-05T09:42:11Z</dcterms:created>
  <dcterms:modified xsi:type="dcterms:W3CDTF">2019-11-21T05:15:23Z</dcterms:modified>
</cp:coreProperties>
</file>