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На след.заседание депутатов\Внесение изменений\"/>
    </mc:Choice>
  </mc:AlternateContent>
  <xr:revisionPtr revIDLastSave="0" documentId="13_ncr:1_{46B5E6FB-9987-4217-9314-1A8DCFB62AD9}" xr6:coauthVersionLast="45" xr6:coauthVersionMax="45" xr10:uidLastSave="{00000000-0000-0000-0000-000000000000}"/>
  <bookViews>
    <workbookView xWindow="0" yWindow="0" windowWidth="16980" windowHeight="15375" xr2:uid="{00000000-000D-0000-FFFF-FFFF00000000}"/>
  </bookViews>
  <sheets>
    <sheet name="СРБ на год (КВСР)_5" sheetId="2" r:id="rId1"/>
  </sheets>
  <definedNames>
    <definedName name="_xlnm._FilterDatabase" localSheetId="0" hidden="1">'СРБ на год (КВСР)_5'!$O$15:$O$175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88" i="2" l="1"/>
  <c r="R89" i="2"/>
  <c r="R90" i="2"/>
  <c r="R91" i="2"/>
  <c r="R92" i="2"/>
  <c r="R93" i="2"/>
  <c r="Q88" i="2"/>
  <c r="Q89" i="2"/>
  <c r="Q90" i="2"/>
  <c r="Q91" i="2"/>
  <c r="Q92" i="2"/>
  <c r="P88" i="2"/>
  <c r="P89" i="2"/>
  <c r="P90" i="2"/>
  <c r="P91" i="2"/>
  <c r="P92" i="2"/>
  <c r="P51" i="2" l="1"/>
  <c r="P50" i="2" s="1"/>
  <c r="Q55" i="2" l="1"/>
  <c r="Q97" i="2" l="1"/>
  <c r="Q96" i="2" s="1"/>
  <c r="Q95" i="2" s="1"/>
  <c r="Q94" i="2" s="1"/>
  <c r="P97" i="2"/>
  <c r="R98" i="2"/>
  <c r="Q57" i="2"/>
  <c r="R57" i="2" s="1"/>
  <c r="P55" i="2"/>
  <c r="R55" i="2" s="1"/>
  <c r="P57" i="2"/>
  <c r="Q59" i="2"/>
  <c r="P59" i="2"/>
  <c r="R56" i="2"/>
  <c r="R58" i="2"/>
  <c r="R60" i="2"/>
  <c r="R97" i="2" l="1"/>
  <c r="P96" i="2"/>
  <c r="R96" i="2" s="1"/>
  <c r="P95" i="2"/>
  <c r="R59" i="2"/>
  <c r="Q20" i="2"/>
  <c r="Q19" i="2" s="1"/>
  <c r="Q18" i="2" s="1"/>
  <c r="Q17" i="2" s="1"/>
  <c r="R21" i="2"/>
  <c r="P20" i="2"/>
  <c r="R20" i="2" s="1"/>
  <c r="P53" i="2"/>
  <c r="P52" i="2" s="1"/>
  <c r="P19" i="2" l="1"/>
  <c r="R19" i="2" s="1"/>
  <c r="P94" i="2"/>
  <c r="R95" i="2"/>
  <c r="P112" i="2"/>
  <c r="P111" i="2" s="1"/>
  <c r="P110" i="2" s="1"/>
  <c r="P109" i="2" s="1"/>
  <c r="P108" i="2" s="1"/>
  <c r="Q166" i="2"/>
  <c r="Q165" i="2" s="1"/>
  <c r="P166" i="2"/>
  <c r="P165" i="2" s="1"/>
  <c r="R167" i="2"/>
  <c r="P131" i="2"/>
  <c r="P130" i="2" s="1"/>
  <c r="P134" i="2"/>
  <c r="P136" i="2"/>
  <c r="P138" i="2"/>
  <c r="P141" i="2"/>
  <c r="R144" i="2"/>
  <c r="P143" i="2"/>
  <c r="P146" i="2"/>
  <c r="P145" i="2" s="1"/>
  <c r="P151" i="2"/>
  <c r="P150" i="2" s="1"/>
  <c r="P154" i="2"/>
  <c r="P153" i="2" s="1"/>
  <c r="P117" i="2"/>
  <c r="P116" i="2" s="1"/>
  <c r="P115" i="2" s="1"/>
  <c r="P121" i="2"/>
  <c r="P120" i="2" s="1"/>
  <c r="P119" i="2" s="1"/>
  <c r="P70" i="2"/>
  <c r="P69" i="2" s="1"/>
  <c r="P68" i="2" s="1"/>
  <c r="P76" i="2"/>
  <c r="R54" i="2"/>
  <c r="R65" i="2"/>
  <c r="P64" i="2"/>
  <c r="Q64" i="2"/>
  <c r="Q63" i="2" s="1"/>
  <c r="Q62" i="2" s="1"/>
  <c r="Q61" i="2" s="1"/>
  <c r="Q53" i="2"/>
  <c r="R53" i="2" s="1"/>
  <c r="Q38" i="2"/>
  <c r="P38" i="2"/>
  <c r="R39" i="2"/>
  <c r="P18" i="2" l="1"/>
  <c r="R94" i="2"/>
  <c r="R18" i="2"/>
  <c r="P17" i="2"/>
  <c r="R17" i="2" s="1"/>
  <c r="R165" i="2"/>
  <c r="P140" i="2"/>
  <c r="P133" i="2"/>
  <c r="R166" i="2"/>
  <c r="R64" i="2"/>
  <c r="P63" i="2"/>
  <c r="P62" i="2" s="1"/>
  <c r="P61" i="2" s="1"/>
  <c r="R61" i="2" s="1"/>
  <c r="R38" i="2"/>
  <c r="Q52" i="2"/>
  <c r="R135" i="2"/>
  <c r="R134" i="2" s="1"/>
  <c r="R143" i="2"/>
  <c r="R142" i="2"/>
  <c r="R141" i="2" s="1"/>
  <c r="R164" i="2"/>
  <c r="R163" i="2" s="1"/>
  <c r="R162" i="2" s="1"/>
  <c r="R170" i="2"/>
  <c r="R169" i="2" s="1"/>
  <c r="R174" i="2"/>
  <c r="R173" i="2" s="1"/>
  <c r="R172" i="2" s="1"/>
  <c r="R171" i="2" s="1"/>
  <c r="P163" i="2"/>
  <c r="P162" i="2" s="1"/>
  <c r="P169" i="2"/>
  <c r="P168" i="2" s="1"/>
  <c r="P173" i="2"/>
  <c r="P172" i="2" s="1"/>
  <c r="P171" i="2" s="1"/>
  <c r="Q163" i="2"/>
  <c r="Q162" i="2" s="1"/>
  <c r="Q169" i="2"/>
  <c r="Q168" i="2" s="1"/>
  <c r="Q173" i="2"/>
  <c r="Q172" i="2" s="1"/>
  <c r="Q171" i="2" s="1"/>
  <c r="R132" i="2"/>
  <c r="R131" i="2" s="1"/>
  <c r="R130" i="2" s="1"/>
  <c r="Q131" i="2"/>
  <c r="Q130" i="2" s="1"/>
  <c r="Q134" i="2"/>
  <c r="R137" i="2"/>
  <c r="R136" i="2" s="1"/>
  <c r="Q136" i="2"/>
  <c r="Q138" i="2"/>
  <c r="R139" i="2"/>
  <c r="R138" i="2" s="1"/>
  <c r="Q141" i="2"/>
  <c r="Q143" i="2"/>
  <c r="R147" i="2"/>
  <c r="R146" i="2" s="1"/>
  <c r="Q146" i="2"/>
  <c r="R149" i="2"/>
  <c r="R148" i="2" s="1"/>
  <c r="Q148" i="2"/>
  <c r="R152" i="2"/>
  <c r="R151" i="2"/>
  <c r="R150" i="2" s="1"/>
  <c r="R155" i="2"/>
  <c r="R154" i="2" s="1"/>
  <c r="R153" i="2" s="1"/>
  <c r="R159" i="2"/>
  <c r="R158" i="2" s="1"/>
  <c r="R157" i="2" s="1"/>
  <c r="R156" i="2" s="1"/>
  <c r="Q151" i="2"/>
  <c r="Q150" i="2"/>
  <c r="Q154" i="2"/>
  <c r="Q153" i="2" s="1"/>
  <c r="Q158" i="2"/>
  <c r="Q157" i="2" s="1"/>
  <c r="Q156" i="2" s="1"/>
  <c r="P158" i="2"/>
  <c r="P157" i="2" s="1"/>
  <c r="P156" i="2" s="1"/>
  <c r="R118" i="2"/>
  <c r="R117" i="2" s="1"/>
  <c r="R116" i="2" s="1"/>
  <c r="R115" i="2" s="1"/>
  <c r="Q117" i="2"/>
  <c r="Q116" i="2" s="1"/>
  <c r="Q115" i="2" s="1"/>
  <c r="R122" i="2"/>
  <c r="R121" i="2" s="1"/>
  <c r="R120" i="2" s="1"/>
  <c r="R119" i="2" s="1"/>
  <c r="Q121" i="2"/>
  <c r="Q120" i="2" s="1"/>
  <c r="Q119" i="2" s="1"/>
  <c r="R126" i="2"/>
  <c r="R125" i="2" s="1"/>
  <c r="R124" i="2" s="1"/>
  <c r="R123" i="2" s="1"/>
  <c r="Q125" i="2"/>
  <c r="Q124" i="2" s="1"/>
  <c r="Q123" i="2" s="1"/>
  <c r="P125" i="2"/>
  <c r="P124" i="2" s="1"/>
  <c r="P123" i="2" s="1"/>
  <c r="P114" i="2" s="1"/>
  <c r="R113" i="2"/>
  <c r="R112" i="2" s="1"/>
  <c r="R111" i="2" s="1"/>
  <c r="R110" i="2" s="1"/>
  <c r="Q112" i="2"/>
  <c r="Q111" i="2" s="1"/>
  <c r="R104" i="2"/>
  <c r="R103" i="2" s="1"/>
  <c r="R102" i="2" s="1"/>
  <c r="R107" i="2"/>
  <c r="R106" i="2" s="1"/>
  <c r="R105" i="2" s="1"/>
  <c r="Q103" i="2"/>
  <c r="Q102" i="2" s="1"/>
  <c r="Q106" i="2"/>
  <c r="Q105" i="2" s="1"/>
  <c r="P103" i="2"/>
  <c r="P102" i="2" s="1"/>
  <c r="P106" i="2"/>
  <c r="P105" i="2" s="1"/>
  <c r="R71" i="2"/>
  <c r="R70" i="2" s="1"/>
  <c r="R69" i="2" s="1"/>
  <c r="R68" i="2" s="1"/>
  <c r="Q70" i="2"/>
  <c r="Q69" i="2" s="1"/>
  <c r="Q68" i="2" s="1"/>
  <c r="P74" i="2"/>
  <c r="P73" i="2" s="1"/>
  <c r="P79" i="2"/>
  <c r="P81" i="2"/>
  <c r="P86" i="2"/>
  <c r="P85" i="2" s="1"/>
  <c r="P84" i="2" s="1"/>
  <c r="P83" i="2" s="1"/>
  <c r="P48" i="2"/>
  <c r="P47" i="2" s="1"/>
  <c r="P46" i="2" s="1"/>
  <c r="P45" i="2" s="1"/>
  <c r="P31" i="2"/>
  <c r="P30" i="2" s="1"/>
  <c r="P34" i="2"/>
  <c r="P33" i="2" s="1"/>
  <c r="P40" i="2"/>
  <c r="P42" i="2"/>
  <c r="P25" i="2"/>
  <c r="P24" i="2" s="1"/>
  <c r="P23" i="2" s="1"/>
  <c r="P22" i="2" s="1"/>
  <c r="R75" i="2"/>
  <c r="R74" i="2" s="1"/>
  <c r="Q74" i="2"/>
  <c r="Q73" i="2" s="1"/>
  <c r="R77" i="2"/>
  <c r="Q76" i="2"/>
  <c r="R76" i="2" s="1"/>
  <c r="R82" i="2"/>
  <c r="R81" i="2" s="1"/>
  <c r="Q81" i="2"/>
  <c r="Q80" i="2" s="1"/>
  <c r="R87" i="2"/>
  <c r="R86" i="2" s="1"/>
  <c r="R85" i="2" s="1"/>
  <c r="R84" i="2" s="1"/>
  <c r="R83" i="2" s="1"/>
  <c r="Q86" i="2"/>
  <c r="Q85" i="2" s="1"/>
  <c r="Q84" i="2" s="1"/>
  <c r="Q83" i="2" s="1"/>
  <c r="R49" i="2"/>
  <c r="R48" i="2" s="1"/>
  <c r="R47" i="2" s="1"/>
  <c r="R46" i="2" s="1"/>
  <c r="R45" i="2" s="1"/>
  <c r="Q48" i="2"/>
  <c r="Q47" i="2" s="1"/>
  <c r="Q46" i="2" s="1"/>
  <c r="Q45" i="2" s="1"/>
  <c r="R32" i="2"/>
  <c r="R31" i="2" s="1"/>
  <c r="R30" i="2" s="1"/>
  <c r="R35" i="2"/>
  <c r="R34" i="2"/>
  <c r="R33" i="2" s="1"/>
  <c r="R41" i="2"/>
  <c r="R40" i="2" s="1"/>
  <c r="R37" i="2" s="1"/>
  <c r="R43" i="2"/>
  <c r="R42" i="2" s="1"/>
  <c r="Q31" i="2"/>
  <c r="Q30" i="2" s="1"/>
  <c r="Q34" i="2"/>
  <c r="Q33" i="2" s="1"/>
  <c r="Q40" i="2"/>
  <c r="Q42" i="2"/>
  <c r="Q25" i="2"/>
  <c r="Q24" i="2" s="1"/>
  <c r="Q23" i="2" s="1"/>
  <c r="Q22" i="2" s="1"/>
  <c r="Q16" i="2" s="1"/>
  <c r="R26" i="2"/>
  <c r="R25" i="2" s="1"/>
  <c r="R24" i="2" s="1"/>
  <c r="R23" i="2" s="1"/>
  <c r="R22" i="2" s="1"/>
  <c r="P44" i="2" l="1"/>
  <c r="P16" i="2"/>
  <c r="R73" i="2"/>
  <c r="Q51" i="2"/>
  <c r="Q50" i="2" s="1"/>
  <c r="R16" i="2"/>
  <c r="R63" i="2"/>
  <c r="P129" i="2"/>
  <c r="P128" i="2" s="1"/>
  <c r="P127" i="2" s="1"/>
  <c r="Q114" i="2"/>
  <c r="Q37" i="2"/>
  <c r="Q36" i="2" s="1"/>
  <c r="Q29" i="2" s="1"/>
  <c r="Q28" i="2" s="1"/>
  <c r="Q27" i="2" s="1"/>
  <c r="Q133" i="2"/>
  <c r="P161" i="2"/>
  <c r="P160" i="2" s="1"/>
  <c r="P37" i="2"/>
  <c r="P36" i="2" s="1"/>
  <c r="R36" i="2" s="1"/>
  <c r="R145" i="2"/>
  <c r="R62" i="2"/>
  <c r="Q101" i="2"/>
  <c r="Q100" i="2" s="1"/>
  <c r="Q99" i="2" s="1"/>
  <c r="Q145" i="2"/>
  <c r="Q140" i="2"/>
  <c r="Q110" i="2"/>
  <c r="Q109" i="2" s="1"/>
  <c r="Q108" i="2" s="1"/>
  <c r="Q79" i="2"/>
  <c r="Q78" i="2" s="1"/>
  <c r="Q72" i="2" s="1"/>
  <c r="Q67" i="2" s="1"/>
  <c r="Q66" i="2" s="1"/>
  <c r="R80" i="2"/>
  <c r="R79" i="2" s="1"/>
  <c r="R78" i="2" s="1"/>
  <c r="Q161" i="2"/>
  <c r="Q160" i="2" s="1"/>
  <c r="R140" i="2"/>
  <c r="R52" i="2"/>
  <c r="R101" i="2"/>
  <c r="R100" i="2" s="1"/>
  <c r="R99" i="2" s="1"/>
  <c r="P101" i="2"/>
  <c r="P100" i="2" s="1"/>
  <c r="P99" i="2" s="1"/>
  <c r="P78" i="2"/>
  <c r="P72" i="2" s="1"/>
  <c r="P67" i="2" s="1"/>
  <c r="P66" i="2" s="1"/>
  <c r="R29" i="2"/>
  <c r="R28" i="2" s="1"/>
  <c r="R27" i="2" s="1"/>
  <c r="R114" i="2"/>
  <c r="R168" i="2"/>
  <c r="P29" i="2"/>
  <c r="R109" i="2"/>
  <c r="R108" i="2" s="1"/>
  <c r="R133" i="2"/>
  <c r="Q129" i="2" l="1"/>
  <c r="Q128" i="2" s="1"/>
  <c r="Q127" i="2" s="1"/>
  <c r="R129" i="2"/>
  <c r="R128" i="2" s="1"/>
  <c r="R127" i="2" s="1"/>
  <c r="P28" i="2"/>
  <c r="P27" i="2" s="1"/>
  <c r="N175" i="2" s="1"/>
  <c r="R161" i="2"/>
  <c r="R160" i="2" s="1"/>
  <c r="R51" i="2"/>
  <c r="R67" i="2" l="1"/>
  <c r="R66" i="2" s="1"/>
  <c r="R72" i="2"/>
  <c r="R50" i="2"/>
  <c r="Q44" i="2"/>
  <c r="R44" i="2" l="1"/>
  <c r="Q175" i="2"/>
  <c r="R175" i="2" s="1"/>
</calcChain>
</file>

<file path=xl/sharedStrings.xml><?xml version="1.0" encoding="utf-8"?>
<sst xmlns="http://schemas.openxmlformats.org/spreadsheetml/2006/main" count="393" uniqueCount="183">
  <si>
    <t/>
  </si>
  <si>
    <t>Резервные средства</t>
  </si>
  <si>
    <t>800</t>
  </si>
  <si>
    <t>Иные бюджетные ассигнования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</si>
  <si>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</si>
  <si>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</si>
  <si>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</si>
  <si>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</si>
  <si>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</si>
  <si>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240</t>
  </si>
  <si>
    <t>Иные закупки товаров, работ и услуг для обеспечения государственных (муниципальных) нужд</t>
  </si>
  <si>
    <t>200</t>
  </si>
  <si>
    <t>540</t>
  </si>
  <si>
    <t>Иные межбюджетные трансферты</t>
  </si>
  <si>
    <t>500</t>
  </si>
  <si>
    <t>Межбюджетные трансферты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</si>
  <si>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</si>
  <si>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</si>
  <si>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</si>
  <si>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110</t>
  </si>
  <si>
    <t>Расходы на выплаты персоналу казенных учреждений</t>
  </si>
  <si>
    <t>Услуги в области информационных технологий</t>
  </si>
  <si>
    <t>Подпрограмма "Профилактика правонарушений"</t>
  </si>
  <si>
    <t>Подпрограмма "Содействие трудоустройству граждан"</t>
  </si>
  <si>
    <t>Сумма</t>
  </si>
  <si>
    <t>ВР</t>
  </si>
  <si>
    <t>ЦСР</t>
  </si>
  <si>
    <t>Наименование показателя</t>
  </si>
  <si>
    <t>тыс.руб</t>
  </si>
  <si>
    <t>сельского поселения Хулимсунт</t>
  </si>
  <si>
    <t>ИТОГО:</t>
  </si>
  <si>
    <t>Расходы на обеспечение деятельности (оказание услуг)муниципальных учреждений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</si>
  <si>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</si>
  <si>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</si>
  <si>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</si>
  <si>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</si>
  <si>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Реализация мероприятий (в случае если не предусмотрено по обособленным направлениям расходов)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</si>
  <si>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</si>
  <si>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</si>
  <si>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Основное мероприятие "Создание условий для деятельности народных дружин"</t>
  </si>
  <si>
    <t>Управление Резервным фондом</t>
  </si>
  <si>
    <t>Основное мероприятие "Страхование муниципального имущества от случайных и непредвиденных событий"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</si>
  <si>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</si>
  <si>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</si>
  <si>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</si>
  <si>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</si>
  <si>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2100000000</t>
  </si>
  <si>
    <t>Субвенции на осуществление первичного военного учета на территориях, где отсутствуют военные комиссариаты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</si>
  <si>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</si>
  <si>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</si>
  <si>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</si>
  <si>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</si>
  <si>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</si>
  <si>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Закупка товаров, работ и услуг для обеспечения государственных (муниципальных) нужд</t>
  </si>
  <si>
    <t>Субсидии для создания условий для деятельности народных дружин</t>
  </si>
  <si>
    <t>Расходы местного бюджета на софинансирование субсидии для создания условий для деятельности народных дружин</t>
  </si>
  <si>
    <t>Основное мероприятие "Организация трудоустройства несовершеннолетних граждан"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</si>
  <si>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</si>
  <si>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</si>
  <si>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</si>
  <si>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</si>
  <si>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</si>
  <si>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</si>
  <si>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</si>
  <si>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Социальное обеспечение и иные выплаты населению</t>
  </si>
  <si>
    <t>5000100000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</si>
  <si>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</si>
  <si>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5000151180</t>
  </si>
  <si>
    <t>2140199990</t>
  </si>
  <si>
    <t>к решению Совета депутатов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</si>
  <si>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</si>
  <si>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</si>
  <si>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</si>
  <si>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</si>
  <si>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</si>
  <si>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</si>
  <si>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</si>
  <si>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8620000000</t>
  </si>
  <si>
    <t>8620100000</t>
  </si>
  <si>
    <t>8620199990</t>
  </si>
  <si>
    <t>8700000000</t>
  </si>
  <si>
    <t>8710000000</t>
  </si>
  <si>
    <t>8710800000</t>
  </si>
  <si>
    <t>87108D9300</t>
  </si>
  <si>
    <t>8710200000</t>
  </si>
  <si>
    <t>8710282300</t>
  </si>
  <si>
    <t>87102S2300</t>
  </si>
  <si>
    <t>8900000000</t>
  </si>
  <si>
    <t>8910000000</t>
  </si>
  <si>
    <t>8910100000</t>
  </si>
  <si>
    <t>8910199990</t>
  </si>
  <si>
    <t>8910120070</t>
  </si>
  <si>
    <t>9000000000</t>
  </si>
  <si>
    <t>9010000000</t>
  </si>
  <si>
    <t>9100000000</t>
  </si>
  <si>
    <t>9100100000</t>
  </si>
  <si>
    <t>9100199990</t>
  </si>
  <si>
    <t>9100200000</t>
  </si>
  <si>
    <t>9100299990</t>
  </si>
  <si>
    <t>9200000000</t>
  </si>
  <si>
    <t>9210000000</t>
  </si>
  <si>
    <t>9210100000</t>
  </si>
  <si>
    <t>9210102030</t>
  </si>
  <si>
    <t>9210100590</t>
  </si>
  <si>
    <t>9210102040</t>
  </si>
  <si>
    <t>9210102400</t>
  </si>
  <si>
    <t>9210200000</t>
  </si>
  <si>
    <t>9210202400</t>
  </si>
  <si>
    <t>9210189020</t>
  </si>
  <si>
    <t>9210199990</t>
  </si>
  <si>
    <t>Непрограммное направление деятельности "Обеспечение деятельности Контрольно-счетной палаты Березовского района"</t>
  </si>
  <si>
    <t>5000400000</t>
  </si>
  <si>
    <t>5000489020</t>
  </si>
  <si>
    <t>5000122020</t>
  </si>
  <si>
    <t>8600000000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</si>
  <si>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</si>
  <si>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Уточненная сумма</t>
  </si>
  <si>
    <t>Изменения</t>
  </si>
  <si>
    <t>9100399990</t>
  </si>
  <si>
    <t>Бюджетные инвестиции</t>
  </si>
  <si>
    <t>(Приложение 9</t>
  </si>
  <si>
    <t>Основное мероприятие "Приобретение имущества в муниципальную собственность"</t>
  </si>
  <si>
    <t>Муниципальная программа "Содействие занятости населения на территории сельского поселения Хулимсунт"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</si>
  <si>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Хулимсунт"</t>
  </si>
  <si>
    <t>87102S2301</t>
  </si>
  <si>
    <t>87102S2302</t>
  </si>
  <si>
    <t>8720000000</t>
  </si>
  <si>
    <t xml:space="preserve">Основное мероприятие "Проведение информационной антинаркотической политики" </t>
  </si>
  <si>
    <t>8720100000</t>
  </si>
  <si>
    <t>8720199990</t>
  </si>
  <si>
    <t>Социальные выплаты гражданам, кроме публичных нормативных социальных выплат</t>
  </si>
  <si>
    <t>5000000000</t>
  </si>
  <si>
    <t>9010199990</t>
  </si>
  <si>
    <t>9010100000</t>
  </si>
  <si>
    <t>Капитальные вложения в объекты государственной (муниципальной) собственности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</si>
  <si>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жизнедеятельности"</t>
  </si>
  <si>
    <t>Муниципальная программа "Развитие транспортной системы сельского поселения Хулимсунт"</t>
  </si>
  <si>
    <t>от 16.12.2022 № 187)</t>
  </si>
  <si>
    <t>Распределение бюджетных ассигнований по целевым статьям (муниципальным программам сельского поселения Хулимсунт и непрограмным направлениям деятельности), группам  (группам и подгруппам) видов расходов классификации расходов бюджета сельского поселения Хулимсунт на 2023 год</t>
  </si>
  <si>
    <t>8610285060</t>
  </si>
  <si>
    <t>8610000000</t>
  </si>
  <si>
    <t>8610100000</t>
  </si>
  <si>
    <t>8610199990</t>
  </si>
  <si>
    <t>8630000000</t>
  </si>
  <si>
    <t>8630100000</t>
  </si>
  <si>
    <t>8630199990</t>
  </si>
  <si>
    <t>Подпрограмма "Создание условий для обеспечения качественными коммунальными услугами"</t>
  </si>
  <si>
    <t xml:space="preserve">Основное  мероприятие «Подготовка систем коммунальной инфраструктуры к осенне-зимнему периоду» </t>
  </si>
  <si>
    <t>Подпрограмма  "Обеспечение реализации муниципальной программы"</t>
  </si>
  <si>
    <t>Основное мероприятие "Разработка, утверждение, актуализация схем систем коммунальной инфраструктуры"</t>
  </si>
  <si>
    <t>9100300000</t>
  </si>
  <si>
    <t>5000122050</t>
  </si>
  <si>
    <t>Расходы на подготовку и проведение выборов в сельском поселении Хулимсунт</t>
  </si>
  <si>
    <t>Подпрограмма  «Противодействие незаконного оборота и потребления наркотических средств и психотропных веществ в сельском поселении Хулимсунт</t>
  </si>
  <si>
    <t>Специальные расходы</t>
  </si>
  <si>
    <t>Муниципальная программа "Благоустройство территории сельского поселения Хулимсунт"</t>
  </si>
  <si>
    <t>Муниципальная программа «Информационное общество сельского поселения  Хулимсунт"</t>
  </si>
  <si>
    <t>Муниципальная программа "Совершенствование муниципального управления в сельском поселении Хулимсунт"</t>
  </si>
  <si>
    <t>Муниципальная программа "Управление муниципальным имуществом в сельском поселении Хулимсунт"</t>
  </si>
  <si>
    <t>2110184200</t>
  </si>
  <si>
    <t>2110000000</t>
  </si>
  <si>
    <t>2110100000</t>
  </si>
  <si>
    <t>Организация мероприятия при осуществлении деятельности по обращению с животными без владельцев</t>
  </si>
  <si>
    <t>Основное мероприятие "Отлов бездомных животных, огораживание несанкционированной свалки"</t>
  </si>
  <si>
    <t>Подпрограмма "Обеспечение санитарного благополучия на территории сельского поселения"</t>
  </si>
  <si>
    <t>8610109505</t>
  </si>
  <si>
    <t>8610109605</t>
  </si>
  <si>
    <t>86101S9605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</si>
  <si>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Хулимсунт"</t>
  </si>
  <si>
    <t>8800000000</t>
  </si>
  <si>
    <t>8830000000</t>
  </si>
  <si>
    <t>8830100000</t>
  </si>
  <si>
    <t>8830199990</t>
  </si>
  <si>
    <t>Подпрограмма "Укрепление пожарной безопасности"</t>
  </si>
  <si>
    <t>Основное мероприятие "Содерание и обновление защитных минерализованных противопожарных полос"</t>
  </si>
  <si>
    <t>Реализация мероприятия</t>
  </si>
  <si>
    <t>8820199990</t>
  </si>
  <si>
    <t>8820000000</t>
  </si>
  <si>
    <t>8820100000</t>
  </si>
  <si>
    <t>Основное мероприятие "Создание и содержание материальных ресурсов (запасов) для предупреждения и ликвидации чрезвычайных ситуаций"</t>
  </si>
  <si>
    <t>Подпрограмма "Организация и обеспечение мероприятий в сфере гражданской обороны, защиты населения и территории от чрезвычайных ситуаций"</t>
  </si>
  <si>
    <t>от 12.07.2023 № 220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</si>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</sst>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;[Red]\-#,##0.0;0.0"/>
    <numFmt numFmtId="165" formatCode="000;;"/>
    <numFmt numFmtId="166" formatCode="0000000"/>
    <numFmt numFmtId="167" formatCode="000"/>
    <numFmt numFmtId="168" formatCode="#,##0.0_ ;[Red]\-#,##0.0\ "/>
    <numFmt numFmtId="169" formatCode="0000"/>
    <numFmt numFmtId="170" formatCode="#,##0.0"/>
    <numFmt numFmtId="171" formatCode="00;;"/>
    <numFmt numFmtId="172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5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1" fillId="2" borderId="0" xfId="1" applyFill="1" applyProtection="1">
      <protection hidden="1"/>
    </xf>
    <xf numFmtId="0" fontId="1" fillId="2" borderId="0" xfId="1" applyFill="1" applyAlignment="1" applyProtection="1">
      <alignment horizontal="center"/>
      <protection hidden="1"/>
    </xf>
    <xf numFmtId="0" fontId="5" fillId="2" borderId="0" xfId="1" applyNumberFormat="1" applyFont="1" applyFill="1" applyAlignment="1" applyProtection="1">
      <alignment wrapText="1"/>
      <protection hidden="1"/>
    </xf>
    <xf numFmtId="0" fontId="5" fillId="2" borderId="0" xfId="1" applyNumberFormat="1" applyFont="1" applyFill="1" applyAlignment="1" applyProtection="1">
      <alignment horizontal="centerContinuous"/>
      <protection hidden="1"/>
    </xf>
    <xf numFmtId="0" fontId="1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0" fontId="4" fillId="2" borderId="0" xfId="1" applyNumberFormat="1" applyFont="1" applyFill="1" applyAlignment="1" applyProtection="1">
      <protection hidden="1"/>
    </xf>
    <xf numFmtId="0" fontId="4" fillId="2" borderId="2" xfId="1" applyNumberFormat="1" applyFont="1" applyFill="1" applyBorder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1" fillId="2" borderId="0" xfId="1" applyFill="1"/>
    <xf numFmtId="0" fontId="5" fillId="0" borderId="0" xfId="1" applyFont="1"/>
    <xf numFmtId="0" fontId="1" fillId="0" borderId="0" xfId="1" applyFont="1"/>
    <xf numFmtId="0" fontId="1" fillId="0" borderId="0" xfId="1" applyBorder="1"/>
    <xf numFmtId="0" fontId="5" fillId="0" borderId="0" xfId="1" applyFont="1" applyBorder="1"/>
    <xf numFmtId="0" fontId="1" fillId="0" borderId="0" xfId="1" applyFont="1" applyBorder="1"/>
    <xf numFmtId="166" fontId="4" fillId="2" borderId="0" xfId="1" applyNumberFormat="1" applyFont="1" applyFill="1" applyBorder="1" applyAlignment="1" applyProtection="1">
      <alignment horizontal="left" vertical="center" wrapText="1"/>
      <protection hidden="1"/>
    </xf>
    <xf numFmtId="168" fontId="3" fillId="2" borderId="0" xfId="1" applyNumberFormat="1" applyFont="1" applyFill="1" applyAlignment="1" applyProtection="1">
      <alignment horizontal="center"/>
      <protection hidden="1"/>
    </xf>
    <xf numFmtId="0" fontId="3" fillId="3" borderId="1" xfId="1" applyNumberFormat="1" applyFont="1" applyFill="1" applyBorder="1" applyAlignment="1" applyProtection="1">
      <protection hidden="1"/>
    </xf>
    <xf numFmtId="0" fontId="1" fillId="3" borderId="0" xfId="1" applyFill="1"/>
    <xf numFmtId="166" fontId="4" fillId="2" borderId="0" xfId="1" applyNumberFormat="1" applyFont="1" applyFill="1" applyBorder="1" applyAlignment="1" applyProtection="1">
      <alignment vertical="center" wrapText="1"/>
      <protection hidden="1"/>
    </xf>
    <xf numFmtId="167" fontId="4" fillId="2" borderId="0" xfId="1" applyNumberFormat="1" applyFont="1" applyFill="1" applyBorder="1" applyAlignment="1" applyProtection="1">
      <alignment vertical="center" wrapText="1"/>
      <protection hidden="1"/>
    </xf>
    <xf numFmtId="167" fontId="3" fillId="2" borderId="0" xfId="1" applyNumberFormat="1" applyFont="1" applyFill="1" applyBorder="1" applyAlignment="1" applyProtection="1">
      <alignment vertical="center" wrapText="1"/>
      <protection hidden="1"/>
    </xf>
    <xf numFmtId="0" fontId="1" fillId="2" borderId="0" xfId="1" applyFill="1" applyBorder="1" applyProtection="1">
      <protection hidden="1"/>
    </xf>
    <xf numFmtId="170" fontId="1" fillId="2" borderId="0" xfId="1" applyNumberFormat="1" applyFill="1" applyBorder="1" applyProtection="1">
      <protection hidden="1"/>
    </xf>
    <xf numFmtId="0" fontId="4" fillId="2" borderId="0" xfId="1" applyNumberFormat="1" applyFont="1" applyFill="1" applyAlignment="1" applyProtection="1">
      <alignment horizontal="right"/>
      <protection hidden="1"/>
    </xf>
    <xf numFmtId="170" fontId="1" fillId="0" borderId="0" xfId="1" applyNumberFormat="1" applyBorder="1"/>
    <xf numFmtId="0" fontId="3" fillId="0" borderId="0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8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/>
    <xf numFmtId="0" fontId="1" fillId="0" borderId="0" xfId="1" applyBorder="1"/>
    <xf numFmtId="166" fontId="4" fillId="2" borderId="0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49" fontId="7" fillId="3" borderId="7" xfId="1" applyNumberFormat="1" applyFont="1" applyFill="1" applyBorder="1" applyAlignment="1" applyProtection="1">
      <alignment horizontal="center" vertical="center"/>
      <protection hidden="1"/>
    </xf>
    <xf numFmtId="165" fontId="7" fillId="3" borderId="8" xfId="1" applyNumberFormat="1" applyFont="1" applyFill="1" applyBorder="1" applyAlignment="1" applyProtection="1">
      <alignment horizontal="center" vertical="center"/>
      <protection hidden="1"/>
    </xf>
    <xf numFmtId="49" fontId="7" fillId="3" borderId="8" xfId="1" applyNumberFormat="1" applyFont="1" applyFill="1" applyBorder="1" applyAlignment="1" applyProtection="1">
      <alignment horizontal="center" vertical="center"/>
      <protection hidden="1"/>
    </xf>
    <xf numFmtId="49" fontId="7" fillId="3" borderId="16" xfId="1" applyNumberFormat="1" applyFont="1" applyFill="1" applyBorder="1" applyAlignment="1" applyProtection="1">
      <alignment horizontal="center" vertical="center"/>
      <protection hidden="1"/>
    </xf>
    <xf numFmtId="165" fontId="7" fillId="3" borderId="17" xfId="1" applyNumberFormat="1" applyFont="1" applyFill="1" applyBorder="1" applyAlignment="1" applyProtection="1">
      <alignment horizontal="center" vertical="center"/>
      <protection hidden="1"/>
    </xf>
    <xf numFmtId="165" fontId="7" fillId="3" borderId="12" xfId="1" applyNumberFormat="1" applyFont="1" applyFill="1" applyBorder="1" applyAlignment="1" applyProtection="1">
      <alignment horizontal="center" vertical="center"/>
      <protection hidden="1"/>
    </xf>
    <xf numFmtId="0" fontId="8" fillId="5" borderId="3" xfId="1" applyNumberFormat="1" applyFont="1" applyFill="1" applyBorder="1" applyAlignment="1" applyProtection="1">
      <alignment horizontal="center" vertical="center"/>
      <protection hidden="1"/>
    </xf>
    <xf numFmtId="171" fontId="7" fillId="3" borderId="8" xfId="1" applyNumberFormat="1" applyFont="1" applyFill="1" applyBorder="1" applyAlignment="1" applyProtection="1">
      <alignment horizontal="center" vertical="center"/>
      <protection hidden="1"/>
    </xf>
    <xf numFmtId="164" fontId="7" fillId="3" borderId="7" xfId="1" applyNumberFormat="1" applyFont="1" applyFill="1" applyBorder="1" applyAlignment="1" applyProtection="1">
      <alignment horizontal="center" vertical="center"/>
      <protection hidden="1"/>
    </xf>
    <xf numFmtId="164" fontId="7" fillId="3" borderId="16" xfId="1" applyNumberFormat="1" applyFont="1" applyFill="1" applyBorder="1" applyAlignment="1" applyProtection="1">
      <alignment horizontal="center" vertical="center"/>
      <protection hidden="1"/>
    </xf>
    <xf numFmtId="164" fontId="7" fillId="3" borderId="19" xfId="1" applyNumberFormat="1" applyFont="1" applyFill="1" applyBorder="1" applyAlignment="1" applyProtection="1">
      <alignment horizontal="center" vertical="center"/>
      <protection hidden="1"/>
    </xf>
    <xf numFmtId="170" fontId="8" fillId="5" borderId="21" xfId="1" applyNumberFormat="1" applyFont="1" applyFill="1" applyBorder="1" applyAlignment="1" applyProtection="1">
      <alignment horizontal="center" wrapText="1"/>
      <protection hidden="1"/>
    </xf>
    <xf numFmtId="170" fontId="8" fillId="5" borderId="20" xfId="1" applyNumberFormat="1" applyFont="1" applyFill="1" applyBorder="1" applyAlignment="1" applyProtection="1">
      <alignment horizontal="center" vertical="center"/>
      <protection hidden="1"/>
    </xf>
    <xf numFmtId="170" fontId="7" fillId="0" borderId="8" xfId="1" applyNumberFormat="1" applyFont="1" applyFill="1" applyBorder="1" applyAlignment="1" applyProtection="1">
      <alignment horizontal="center" vertical="center"/>
      <protection hidden="1"/>
    </xf>
    <xf numFmtId="170" fontId="7" fillId="0" borderId="12" xfId="1" applyNumberFormat="1" applyFont="1" applyFill="1" applyBorder="1" applyAlignment="1" applyProtection="1">
      <alignment horizontal="center" vertical="center"/>
      <protection hidden="1"/>
    </xf>
    <xf numFmtId="172" fontId="3" fillId="0" borderId="0" xfId="1" applyNumberFormat="1" applyFont="1" applyFill="1" applyBorder="1" applyAlignment="1" applyProtection="1">
      <protection hidden="1"/>
    </xf>
    <xf numFmtId="170" fontId="7" fillId="3" borderId="7" xfId="1" applyNumberFormat="1" applyFont="1" applyFill="1" applyBorder="1" applyAlignment="1" applyProtection="1">
      <alignment horizontal="center" vertical="center"/>
      <protection hidden="1"/>
    </xf>
    <xf numFmtId="170" fontId="8" fillId="5" borderId="21" xfId="1" applyNumberFormat="1" applyFont="1" applyFill="1" applyBorder="1" applyAlignment="1" applyProtection="1">
      <alignment horizontal="center" vertical="center"/>
      <protection hidden="1"/>
    </xf>
    <xf numFmtId="49" fontId="8" fillId="4" borderId="7" xfId="1" applyNumberFormat="1" applyFont="1" applyFill="1" applyBorder="1" applyAlignment="1" applyProtection="1">
      <alignment horizontal="center" vertical="center"/>
      <protection hidden="1"/>
    </xf>
    <xf numFmtId="165" fontId="8" fillId="4" borderId="8" xfId="1" applyNumberFormat="1" applyFont="1" applyFill="1" applyBorder="1" applyAlignment="1" applyProtection="1">
      <alignment horizontal="center" vertical="center"/>
      <protection hidden="1"/>
    </xf>
    <xf numFmtId="164" fontId="8" fillId="4" borderId="7" xfId="1" applyNumberFormat="1" applyFont="1" applyFill="1" applyBorder="1" applyAlignment="1" applyProtection="1">
      <alignment horizontal="center" vertical="center"/>
      <protection hidden="1"/>
    </xf>
    <xf numFmtId="170" fontId="8" fillId="4" borderId="17" xfId="1" applyNumberFormat="1" applyFont="1" applyFill="1" applyBorder="1" applyAlignment="1" applyProtection="1">
      <alignment horizontal="center" vertical="center"/>
      <protection hidden="1"/>
    </xf>
    <xf numFmtId="170" fontId="8" fillId="4" borderId="8" xfId="1" applyNumberFormat="1" applyFont="1" applyFill="1" applyBorder="1" applyAlignment="1" applyProtection="1">
      <alignment horizontal="center" vertical="center"/>
      <protection hidden="1"/>
    </xf>
    <xf numFmtId="170" fontId="8" fillId="4" borderId="7" xfId="1" applyNumberFormat="1" applyFont="1" applyFill="1" applyBorder="1" applyAlignment="1" applyProtection="1">
      <alignment horizontal="center" vertical="center"/>
      <protection hidden="1"/>
    </xf>
    <xf numFmtId="170" fontId="7" fillId="3" borderId="17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wrapText="1"/>
      <protection hidden="1"/>
    </xf>
    <xf numFmtId="0" fontId="3" fillId="2" borderId="0" xfId="1" applyNumberFormat="1" applyFont="1" applyFill="1" applyBorder="1" applyAlignment="1" applyProtection="1">
      <alignment wrapText="1"/>
      <protection hidden="1"/>
    </xf>
    <xf numFmtId="0" fontId="3" fillId="2" borderId="0" xfId="1" applyNumberFormat="1" applyFont="1" applyFill="1" applyBorder="1" applyAlignment="1" applyProtection="1">
      <protection hidden="1"/>
    </xf>
    <xf numFmtId="0" fontId="1" fillId="2" borderId="0" xfId="1" applyFill="1" applyBorder="1"/>
    <xf numFmtId="171" fontId="8" fillId="4" borderId="8" xfId="1" applyNumberFormat="1" applyFont="1" applyFill="1" applyBorder="1" applyAlignment="1" applyProtection="1">
      <alignment horizontal="center" vertical="center"/>
      <protection hidden="1"/>
    </xf>
    <xf numFmtId="49" fontId="8" fillId="4" borderId="8" xfId="1" applyNumberFormat="1" applyFont="1" applyFill="1" applyBorder="1" applyAlignment="1" applyProtection="1">
      <alignment horizontal="center" vertical="center"/>
      <protection hidden="1"/>
    </xf>
    <xf numFmtId="170" fontId="7" fillId="3" borderId="8" xfId="1" applyNumberFormat="1" applyFont="1" applyFill="1" applyBorder="1" applyAlignment="1" applyProtection="1">
      <alignment horizontal="center" vertical="center"/>
      <protection hidden="1"/>
    </xf>
    <xf numFmtId="167" fontId="7" fillId="3" borderId="9" xfId="1" applyNumberFormat="1" applyFont="1" applyFill="1" applyBorder="1" applyAlignment="1" applyProtection="1">
      <alignment horizontal="left" vertical="center" wrapText="1"/>
      <protection hidden="1"/>
    </xf>
    <xf numFmtId="167" fontId="7" fillId="3" borderId="10" xfId="1" applyNumberFormat="1" applyFont="1" applyFill="1" applyBorder="1" applyAlignment="1" applyProtection="1">
      <alignment horizontal="left" vertical="center" wrapText="1"/>
      <protection hidden="1"/>
    </xf>
    <xf numFmtId="167" fontId="7" fillId="3" borderId="11" xfId="1" applyNumberFormat="1" applyFont="1" applyFill="1" applyBorder="1" applyAlignment="1" applyProtection="1">
      <alignment horizontal="left" vertical="center" wrapText="1"/>
      <protection hidden="1"/>
    </xf>
    <xf numFmtId="167" fontId="7" fillId="3" borderId="9" xfId="1" applyNumberFormat="1" applyFont="1" applyFill="1" applyBorder="1" applyAlignment="1" applyProtection="1">
      <alignment vertical="center" wrapText="1"/>
      <protection hidden="1"/>
    </xf>
    <xf numFmtId="167" fontId="7" fillId="3" borderId="10" xfId="1" applyNumberFormat="1" applyFont="1" applyFill="1" applyBorder="1" applyAlignment="1" applyProtection="1">
      <alignment vertical="center" wrapText="1"/>
      <protection hidden="1"/>
    </xf>
    <xf numFmtId="167" fontId="7" fillId="3" borderId="11" xfId="1" applyNumberFormat="1" applyFont="1" applyFill="1" applyBorder="1" applyAlignment="1" applyProtection="1">
      <alignment vertical="center" wrapText="1"/>
      <protection hidden="1"/>
    </xf>
    <xf numFmtId="169" fontId="7" fillId="3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3" borderId="10" xfId="1" applyNumberFormat="1" applyFont="1" applyFill="1" applyBorder="1" applyAlignment="1" applyProtection="1">
      <alignment horizontal="left" vertical="center" wrapText="1"/>
      <protection hidden="1"/>
    </xf>
    <xf numFmtId="169" fontId="7" fillId="3" borderId="11" xfId="1" applyNumberFormat="1" applyFont="1" applyFill="1" applyBorder="1" applyAlignment="1" applyProtection="1">
      <alignment horizontal="left" vertical="center" wrapText="1"/>
      <protection hidden="1"/>
    </xf>
    <xf numFmtId="166" fontId="7" fillId="3" borderId="9" xfId="1" applyNumberFormat="1" applyFont="1" applyFill="1" applyBorder="1" applyAlignment="1" applyProtection="1">
      <alignment vertical="center" wrapText="1"/>
      <protection hidden="1"/>
    </xf>
    <xf numFmtId="166" fontId="7" fillId="3" borderId="10" xfId="1" applyNumberFormat="1" applyFont="1" applyFill="1" applyBorder="1" applyAlignment="1" applyProtection="1">
      <alignment vertical="center" wrapText="1"/>
      <protection hidden="1"/>
    </xf>
    <xf numFmtId="166" fontId="7" fillId="3" borderId="11" xfId="1" applyNumberFormat="1" applyFont="1" applyFill="1" applyBorder="1" applyAlignment="1" applyProtection="1">
      <alignment vertical="center" wrapText="1"/>
      <protection hidden="1"/>
    </xf>
    <xf numFmtId="166" fontId="8" fillId="4" borderId="9" xfId="1" applyNumberFormat="1" applyFont="1" applyFill="1" applyBorder="1" applyAlignment="1" applyProtection="1">
      <alignment vertical="center" wrapText="1"/>
      <protection hidden="1"/>
    </xf>
    <xf numFmtId="166" fontId="8" fillId="4" borderId="10" xfId="1" applyNumberFormat="1" applyFont="1" applyFill="1" applyBorder="1" applyAlignment="1" applyProtection="1">
      <alignment vertical="center" wrapText="1"/>
      <protection hidden="1"/>
    </xf>
    <xf numFmtId="166" fontId="8" fillId="4" borderId="11" xfId="1" applyNumberFormat="1" applyFont="1" applyFill="1" applyBorder="1" applyAlignment="1" applyProtection="1">
      <alignment vertical="center" wrapText="1"/>
      <protection hidden="1"/>
    </xf>
    <xf numFmtId="167" fontId="7" fillId="3" borderId="18" xfId="1" applyNumberFormat="1" applyFont="1" applyFill="1" applyBorder="1" applyAlignment="1" applyProtection="1">
      <alignment vertical="center" wrapText="1"/>
      <protection hidden="1"/>
    </xf>
    <xf numFmtId="167" fontId="7" fillId="3" borderId="8" xfId="1" applyNumberFormat="1" applyFont="1" applyFill="1" applyBorder="1" applyAlignment="1" applyProtection="1">
      <alignment vertical="center" wrapText="1"/>
      <protection hidden="1"/>
    </xf>
    <xf numFmtId="167" fontId="7" fillId="3" borderId="18" xfId="1" applyNumberFormat="1" applyFont="1" applyFill="1" applyBorder="1" applyAlignment="1" applyProtection="1">
      <alignment horizontal="left" vertical="center" wrapText="1"/>
      <protection hidden="1"/>
    </xf>
    <xf numFmtId="167" fontId="7" fillId="3" borderId="8" xfId="1" applyNumberFormat="1" applyFont="1" applyFill="1" applyBorder="1" applyAlignment="1" applyProtection="1">
      <alignment horizontal="left" vertical="center" wrapText="1"/>
      <protection hidden="1"/>
    </xf>
    <xf numFmtId="166" fontId="7" fillId="3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3" borderId="10" xfId="1" applyNumberFormat="1" applyFont="1" applyFill="1" applyBorder="1" applyAlignment="1" applyProtection="1">
      <alignment horizontal="left" vertical="center" wrapText="1"/>
      <protection hidden="1"/>
    </xf>
    <xf numFmtId="166" fontId="7" fillId="3" borderId="11" xfId="1" applyNumberFormat="1" applyFont="1" applyFill="1" applyBorder="1" applyAlignment="1" applyProtection="1">
      <alignment horizontal="left" vertical="center" wrapText="1"/>
      <protection hidden="1"/>
    </xf>
    <xf numFmtId="0" fontId="7" fillId="2" borderId="0" xfId="1" applyFont="1" applyFill="1" applyAlignment="1" applyProtection="1">
      <alignment horizontal="right"/>
      <protection hidden="1"/>
    </xf>
    <xf numFmtId="0" fontId="8" fillId="2" borderId="0" xfId="1" applyNumberFormat="1" applyFont="1" applyFill="1" applyAlignment="1" applyProtection="1">
      <alignment horizontal="center" wrapText="1"/>
      <protection hidden="1"/>
    </xf>
    <xf numFmtId="169" fontId="8" fillId="4" borderId="9" xfId="1" applyNumberFormat="1" applyFont="1" applyFill="1" applyBorder="1" applyAlignment="1" applyProtection="1">
      <alignment vertical="center" wrapText="1"/>
      <protection hidden="1"/>
    </xf>
    <xf numFmtId="169" fontId="8" fillId="4" borderId="10" xfId="1" applyNumberFormat="1" applyFont="1" applyFill="1" applyBorder="1" applyAlignment="1" applyProtection="1">
      <alignment vertical="center" wrapText="1"/>
      <protection hidden="1"/>
    </xf>
    <xf numFmtId="169" fontId="8" fillId="4" borderId="11" xfId="1" applyNumberFormat="1" applyFont="1" applyFill="1" applyBorder="1" applyAlignment="1" applyProtection="1">
      <alignment vertical="center" wrapText="1"/>
      <protection hidden="1"/>
    </xf>
    <xf numFmtId="169" fontId="7" fillId="3" borderId="9" xfId="1" applyNumberFormat="1" applyFont="1" applyFill="1" applyBorder="1" applyAlignment="1" applyProtection="1">
      <alignment vertical="center" wrapText="1"/>
      <protection hidden="1"/>
    </xf>
    <xf numFmtId="169" fontId="7" fillId="3" borderId="10" xfId="1" applyNumberFormat="1" applyFont="1" applyFill="1" applyBorder="1" applyAlignment="1" applyProtection="1">
      <alignment vertical="center" wrapText="1"/>
      <protection hidden="1"/>
    </xf>
    <xf numFmtId="169" fontId="7" fillId="3" borderId="11" xfId="1" applyNumberFormat="1" applyFont="1" applyFill="1" applyBorder="1" applyAlignment="1" applyProtection="1">
      <alignment vertical="center" wrapText="1"/>
      <protection hidden="1"/>
    </xf>
    <xf numFmtId="167" fontId="8" fillId="4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4" borderId="10" xfId="1" applyNumberFormat="1" applyFont="1" applyFill="1" applyBorder="1" applyAlignment="1" applyProtection="1">
      <alignment horizontal="left" vertical="center" wrapText="1"/>
      <protection hidden="1"/>
    </xf>
    <xf numFmtId="167" fontId="8" fillId="4" borderId="11" xfId="1" applyNumberFormat="1" applyFont="1" applyFill="1" applyBorder="1" applyAlignment="1" applyProtection="1">
      <alignment horizontal="left" vertical="center" wrapText="1"/>
      <protection hidden="1"/>
    </xf>
    <xf numFmtId="168" fontId="8" fillId="5" borderId="4" xfId="1" applyNumberFormat="1" applyFont="1" applyFill="1" applyBorder="1" applyAlignment="1" applyProtection="1">
      <alignment horizontal="right" vertical="center"/>
      <protection hidden="1"/>
    </xf>
    <xf numFmtId="168" fontId="8" fillId="5" borderId="5" xfId="1" applyNumberFormat="1" applyFont="1" applyFill="1" applyBorder="1" applyAlignment="1" applyProtection="1">
      <alignment horizontal="right" vertical="center"/>
      <protection hidden="1"/>
    </xf>
    <xf numFmtId="168" fontId="8" fillId="5" borderId="6" xfId="1" applyNumberFormat="1" applyFont="1" applyFill="1" applyBorder="1" applyAlignment="1" applyProtection="1">
      <alignment horizontal="right" vertical="center"/>
      <protection hidden="1"/>
    </xf>
    <xf numFmtId="0" fontId="8" fillId="5" borderId="4" xfId="1" applyNumberFormat="1" applyFont="1" applyFill="1" applyBorder="1" applyAlignment="1" applyProtection="1">
      <alignment horizontal="left"/>
      <protection hidden="1"/>
    </xf>
    <xf numFmtId="0" fontId="8" fillId="5" borderId="5" xfId="1" applyNumberFormat="1" applyFont="1" applyFill="1" applyBorder="1" applyAlignment="1" applyProtection="1">
      <alignment horizontal="left"/>
      <protection hidden="1"/>
    </xf>
    <xf numFmtId="0" fontId="8" fillId="5" borderId="6" xfId="1" applyNumberFormat="1" applyFont="1" applyFill="1" applyBorder="1" applyAlignment="1" applyProtection="1">
      <alignment horizontal="left"/>
      <protection hidden="1"/>
    </xf>
    <xf numFmtId="167" fontId="7" fillId="3" borderId="7" xfId="1" applyNumberFormat="1" applyFont="1" applyFill="1" applyBorder="1" applyAlignment="1" applyProtection="1">
      <alignment horizontal="left" vertical="center" wrapText="1"/>
      <protection hidden="1"/>
    </xf>
    <xf numFmtId="167" fontId="7" fillId="3" borderId="13" xfId="1" applyNumberFormat="1" applyFont="1" applyFill="1" applyBorder="1" applyAlignment="1" applyProtection="1">
      <alignment vertical="center" wrapText="1"/>
      <protection hidden="1"/>
    </xf>
    <xf numFmtId="167" fontId="7" fillId="3" borderId="14" xfId="1" applyNumberFormat="1" applyFont="1" applyFill="1" applyBorder="1" applyAlignment="1" applyProtection="1">
      <alignment vertical="center" wrapText="1"/>
      <protection hidden="1"/>
    </xf>
    <xf numFmtId="167" fontId="7" fillId="3" borderId="15" xfId="1" applyNumberFormat="1" applyFont="1" applyFill="1" applyBorder="1" applyAlignment="1" applyProtection="1">
      <alignment vertical="center" wrapText="1"/>
      <protection hidden="1"/>
    </xf>
    <xf numFmtId="0" fontId="8" fillId="5" borderId="4" xfId="1" applyNumberFormat="1" applyFont="1" applyFill="1" applyBorder="1" applyAlignment="1" applyProtection="1">
      <alignment horizontal="center" vertical="center"/>
      <protection hidden="1"/>
    </xf>
    <xf numFmtId="0" fontId="8" fillId="5" borderId="5" xfId="1" applyNumberFormat="1" applyFont="1" applyFill="1" applyBorder="1" applyAlignment="1" applyProtection="1">
      <alignment horizontal="center" vertical="center"/>
      <protection hidden="1"/>
    </xf>
    <xf numFmtId="0" fontId="8" fillId="5" borderId="6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02"/>
  <sheetViews>
    <sheetView showGridLines="0" tabSelected="1" zoomScale="70" zoomScaleNormal="70" workbookViewId="0">
      <selection activeCell="M1" sqref="M1:P1"/>
    </sheetView>
  </sheetViews>
  <sheetFormatPr defaultColWidth="9.140625" defaultRowHeight="12.75" x14ac:dyDescent="0.2"/>
  <cols>
    <col min="1" max="1" width="6" style="1" customWidth="1"/>
    <col min="2" max="2" width="6.42578125" style="19" customWidth="1"/>
    <col min="3" max="3" width="5.28515625" style="19" customWidth="1"/>
    <col min="4" max="4" width="8.42578125" style="19" customWidth="1"/>
    <col min="5" max="5" width="6.5703125" style="19" customWidth="1"/>
    <col min="6" max="7" width="5.85546875" style="19" customWidth="1"/>
    <col min="8" max="8" width="9.42578125" style="19" customWidth="1"/>
    <col min="9" max="9" width="8" style="19" customWidth="1"/>
    <col min="10" max="10" width="7" style="19" customWidth="1"/>
    <col min="11" max="11" width="6.5703125" style="19" customWidth="1"/>
    <col min="12" max="12" width="9.7109375" style="19" customWidth="1"/>
    <col min="13" max="13" width="42.85546875" style="19" customWidth="1"/>
    <col min="14" max="14" width="12.5703125" style="19" customWidth="1"/>
    <col min="15" max="15" width="4.28515625" style="19" customWidth="1"/>
    <col min="16" max="17" width="12.85546875" style="19" customWidth="1"/>
    <col min="18" max="18" width="14.42578125" style="19" customWidth="1"/>
    <col min="19" max="29" width="9.140625" style="22"/>
    <col min="30" max="16384" width="9.140625" style="1"/>
  </cols>
  <sheetData>
    <row r="1" spans="1:18" ht="12.75" customHeight="1" x14ac:dyDescent="0.2">
      <c r="A1" s="3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98" t="s">
        <v>182</v>
      </c>
      <c r="N1" s="98"/>
      <c r="O1" s="98"/>
      <c r="P1" s="98"/>
      <c r="Q1" s="2"/>
      <c r="R1" s="22"/>
    </row>
    <row r="2" spans="1:18" ht="12.75" customHeight="1" x14ac:dyDescent="0.2">
      <c r="A2" s="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98" t="s">
        <v>69</v>
      </c>
      <c r="N2" s="98"/>
      <c r="O2" s="98"/>
      <c r="P2" s="98"/>
      <c r="Q2" s="2"/>
      <c r="R2" s="22"/>
    </row>
    <row r="3" spans="1:18" ht="12.75" customHeight="1" x14ac:dyDescent="0.2">
      <c r="A3" s="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98" t="s">
        <v>29</v>
      </c>
      <c r="N3" s="98"/>
      <c r="O3" s="98"/>
      <c r="P3" s="98"/>
      <c r="Q3" s="2"/>
      <c r="R3" s="22"/>
    </row>
    <row r="4" spans="1:18" ht="12.75" customHeight="1" x14ac:dyDescent="0.2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98" t="s">
        <v>181</v>
      </c>
      <c r="N4" s="98"/>
      <c r="O4" s="98"/>
      <c r="P4" s="98"/>
      <c r="Q4" s="2"/>
      <c r="R4" s="22"/>
    </row>
    <row r="5" spans="1:18" ht="12.75" customHeight="1" x14ac:dyDescent="0.2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98" t="s">
        <v>120</v>
      </c>
      <c r="N5" s="98"/>
      <c r="O5" s="98"/>
      <c r="P5" s="98"/>
      <c r="Q5" s="2"/>
      <c r="R5" s="22"/>
    </row>
    <row r="6" spans="1:18" ht="12.75" customHeight="1" x14ac:dyDescent="0.2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98" t="s">
        <v>69</v>
      </c>
      <c r="N6" s="98"/>
      <c r="O6" s="98"/>
      <c r="P6" s="98"/>
      <c r="Q6" s="2"/>
      <c r="R6" s="22"/>
    </row>
    <row r="7" spans="1:18" ht="12.75" customHeight="1" x14ac:dyDescent="0.2">
      <c r="A7" s="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98" t="s">
        <v>29</v>
      </c>
      <c r="N7" s="98"/>
      <c r="O7" s="98"/>
      <c r="P7" s="98"/>
      <c r="Q7" s="2"/>
      <c r="R7" s="22"/>
    </row>
    <row r="8" spans="1:18" ht="12.75" customHeight="1" x14ac:dyDescent="0.2">
      <c r="A8" s="3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98" t="s">
        <v>137</v>
      </c>
      <c r="N8" s="98"/>
      <c r="O8" s="98"/>
      <c r="P8" s="98"/>
      <c r="Q8" s="2"/>
      <c r="R8" s="22"/>
    </row>
    <row r="9" spans="1:18" ht="12.75" customHeight="1" x14ac:dyDescent="0.2">
      <c r="A9" s="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1"/>
      <c r="O9" s="11"/>
      <c r="P9" s="11"/>
      <c r="Q9" s="11"/>
      <c r="R9" s="11"/>
    </row>
    <row r="10" spans="1:18" ht="7.5" customHeight="1" x14ac:dyDescent="0.2">
      <c r="A10" s="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1"/>
      <c r="O10" s="11"/>
      <c r="P10" s="11"/>
      <c r="Q10" s="11"/>
      <c r="R10" s="11"/>
    </row>
    <row r="11" spans="1:18" ht="56.25" customHeight="1" x14ac:dyDescent="0.2">
      <c r="B11" s="12"/>
      <c r="C11" s="12"/>
      <c r="D11" s="12"/>
      <c r="E11" s="12"/>
      <c r="F11" s="12"/>
      <c r="G11" s="99" t="s">
        <v>138</v>
      </c>
      <c r="H11" s="99"/>
      <c r="I11" s="99"/>
      <c r="J11" s="99"/>
      <c r="K11" s="99"/>
      <c r="L11" s="99"/>
      <c r="M11" s="99"/>
      <c r="N11" s="12"/>
      <c r="O11" s="12"/>
      <c r="P11" s="12"/>
      <c r="Q11" s="12"/>
      <c r="R11" s="12"/>
    </row>
    <row r="12" spans="1:18" ht="0.75" customHeight="1" x14ac:dyDescent="0.2">
      <c r="A12" s="9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25.5" hidden="1" customHeight="1" x14ac:dyDescent="0.2">
      <c r="A13" s="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5"/>
      <c r="R13" s="15"/>
    </row>
    <row r="14" spans="1:18" ht="21" customHeight="1" thickBot="1" x14ac:dyDescent="0.25">
      <c r="A14" s="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7"/>
      <c r="P14" s="16"/>
      <c r="Q14" s="16"/>
      <c r="R14" s="34" t="s">
        <v>28</v>
      </c>
    </row>
    <row r="15" spans="1:18" ht="27" customHeight="1" thickBot="1" x14ac:dyDescent="0.25">
      <c r="A15" s="8"/>
      <c r="B15" s="119" t="s">
        <v>27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1"/>
      <c r="N15" s="50" t="s">
        <v>26</v>
      </c>
      <c r="O15" s="50" t="s">
        <v>25</v>
      </c>
      <c r="P15" s="38" t="s">
        <v>24</v>
      </c>
      <c r="Q15" s="56" t="s">
        <v>117</v>
      </c>
      <c r="R15" s="55" t="s">
        <v>116</v>
      </c>
    </row>
    <row r="16" spans="1:18" ht="25.9" customHeight="1" x14ac:dyDescent="0.2">
      <c r="A16" s="7"/>
      <c r="B16" s="88" t="s">
        <v>155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90"/>
      <c r="N16" s="62" t="s">
        <v>46</v>
      </c>
      <c r="O16" s="63" t="s">
        <v>0</v>
      </c>
      <c r="P16" s="64">
        <f>P22+P17</f>
        <v>1818.7</v>
      </c>
      <c r="Q16" s="65">
        <f>Q17+Q22</f>
        <v>0</v>
      </c>
      <c r="R16" s="65">
        <f>R22+R17</f>
        <v>1818.7</v>
      </c>
    </row>
    <row r="17" spans="1:29" s="39" customFormat="1" ht="18" customHeight="1" x14ac:dyDescent="0.2">
      <c r="A17" s="7"/>
      <c r="B17" s="95" t="s">
        <v>164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7"/>
      <c r="N17" s="44" t="s">
        <v>160</v>
      </c>
      <c r="O17" s="45"/>
      <c r="P17" s="52">
        <f t="shared" ref="P17:Q20" si="0">P18</f>
        <v>18.7</v>
      </c>
      <c r="Q17" s="68">
        <f t="shared" si="0"/>
        <v>0</v>
      </c>
      <c r="R17" s="68">
        <f t="shared" ref="R17:R20" si="1">P17+Q17</f>
        <v>18.7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</row>
    <row r="18" spans="1:29" s="39" customFormat="1" ht="20.25" customHeight="1" x14ac:dyDescent="0.2">
      <c r="A18" s="7"/>
      <c r="B18" s="95" t="s">
        <v>163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7"/>
      <c r="N18" s="44" t="s">
        <v>161</v>
      </c>
      <c r="O18" s="45"/>
      <c r="P18" s="52">
        <f t="shared" si="0"/>
        <v>18.7</v>
      </c>
      <c r="Q18" s="68">
        <f t="shared" si="0"/>
        <v>0</v>
      </c>
      <c r="R18" s="68">
        <f t="shared" si="1"/>
        <v>18.7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</row>
    <row r="19" spans="1:29" s="39" customFormat="1" ht="17.25" customHeight="1" x14ac:dyDescent="0.2">
      <c r="A19" s="7"/>
      <c r="B19" s="95" t="s">
        <v>162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7"/>
      <c r="N19" s="44" t="s">
        <v>159</v>
      </c>
      <c r="O19" s="45"/>
      <c r="P19" s="52">
        <f t="shared" si="0"/>
        <v>18.7</v>
      </c>
      <c r="Q19" s="68">
        <f t="shared" si="0"/>
        <v>0</v>
      </c>
      <c r="R19" s="68">
        <f t="shared" si="1"/>
        <v>18.7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29" s="39" customFormat="1" ht="20.25" customHeight="1" x14ac:dyDescent="0.2">
      <c r="A20" s="7"/>
      <c r="B20" s="95" t="s">
        <v>53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7"/>
      <c r="N20" s="44" t="s">
        <v>159</v>
      </c>
      <c r="O20" s="45">
        <v>200</v>
      </c>
      <c r="P20" s="52">
        <f t="shared" si="0"/>
        <v>18.7</v>
      </c>
      <c r="Q20" s="68">
        <f t="shared" si="0"/>
        <v>0</v>
      </c>
      <c r="R20" s="68">
        <f t="shared" si="1"/>
        <v>18.7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</row>
    <row r="21" spans="1:29" s="39" customFormat="1" ht="18.75" customHeight="1" x14ac:dyDescent="0.2">
      <c r="A21" s="7"/>
      <c r="B21" s="95" t="s">
        <v>10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7"/>
      <c r="N21" s="44" t="s">
        <v>159</v>
      </c>
      <c r="O21" s="45">
        <v>240</v>
      </c>
      <c r="P21" s="52">
        <v>18.7</v>
      </c>
      <c r="Q21" s="68">
        <v>0</v>
      </c>
      <c r="R21" s="68">
        <f>P21+Q21</f>
        <v>18.7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</row>
    <row r="22" spans="1:29" ht="21.75" customHeight="1" x14ac:dyDescent="0.2">
      <c r="A22" s="7"/>
      <c r="B22" s="85" t="s">
        <v>59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44" t="s">
        <v>60</v>
      </c>
      <c r="O22" s="45" t="s">
        <v>0</v>
      </c>
      <c r="P22" s="52">
        <f t="shared" ref="P22:R25" si="2">P23</f>
        <v>1800</v>
      </c>
      <c r="Q22" s="57">
        <f t="shared" si="2"/>
        <v>0</v>
      </c>
      <c r="R22" s="57">
        <f t="shared" si="2"/>
        <v>1800</v>
      </c>
    </row>
    <row r="23" spans="1:29" ht="18.75" customHeight="1" x14ac:dyDescent="0.2">
      <c r="A23" s="7"/>
      <c r="B23" s="79" t="s">
        <v>61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  <c r="N23" s="44" t="s">
        <v>62</v>
      </c>
      <c r="O23" s="45"/>
      <c r="P23" s="52">
        <f t="shared" si="2"/>
        <v>1800</v>
      </c>
      <c r="Q23" s="57">
        <f t="shared" si="2"/>
        <v>0</v>
      </c>
      <c r="R23" s="57">
        <f t="shared" si="2"/>
        <v>1800</v>
      </c>
    </row>
    <row r="24" spans="1:29" ht="16.5" customHeight="1" x14ac:dyDescent="0.2">
      <c r="A24" s="7"/>
      <c r="B24" s="79" t="s">
        <v>36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  <c r="N24" s="44" t="s">
        <v>68</v>
      </c>
      <c r="O24" s="45">
        <v>0</v>
      </c>
      <c r="P24" s="52">
        <f t="shared" si="2"/>
        <v>1800</v>
      </c>
      <c r="Q24" s="57">
        <f t="shared" si="2"/>
        <v>0</v>
      </c>
      <c r="R24" s="57">
        <f t="shared" si="2"/>
        <v>1800</v>
      </c>
    </row>
    <row r="25" spans="1:29" ht="15" customHeight="1" x14ac:dyDescent="0.2">
      <c r="A25" s="7"/>
      <c r="B25" s="79" t="s">
        <v>53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1"/>
      <c r="N25" s="44" t="s">
        <v>68</v>
      </c>
      <c r="O25" s="45" t="s">
        <v>11</v>
      </c>
      <c r="P25" s="52">
        <f t="shared" si="2"/>
        <v>1800</v>
      </c>
      <c r="Q25" s="57">
        <f t="shared" si="2"/>
        <v>0</v>
      </c>
      <c r="R25" s="57">
        <f t="shared" si="2"/>
        <v>1800</v>
      </c>
    </row>
    <row r="26" spans="1:29" ht="15" customHeight="1" x14ac:dyDescent="0.2">
      <c r="A26" s="7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  <c r="N26" s="44" t="s">
        <v>68</v>
      </c>
      <c r="O26" s="45" t="s">
        <v>9</v>
      </c>
      <c r="P26" s="52">
        <v>1800</v>
      </c>
      <c r="Q26" s="57">
        <v>0</v>
      </c>
      <c r="R26" s="57">
        <f>P26+Q26</f>
        <v>1800</v>
      </c>
    </row>
    <row r="27" spans="1:29" s="39" customFormat="1" ht="19.5" customHeight="1" x14ac:dyDescent="0.2">
      <c r="A27" s="7"/>
      <c r="B27" s="88" t="s">
        <v>122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90"/>
      <c r="N27" s="62" t="s">
        <v>70</v>
      </c>
      <c r="O27" s="63" t="s">
        <v>0</v>
      </c>
      <c r="P27" s="64">
        <f>P28</f>
        <v>4075.7</v>
      </c>
      <c r="Q27" s="66">
        <f>Q28</f>
        <v>200</v>
      </c>
      <c r="R27" s="66">
        <f>R28</f>
        <v>4275.7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spans="1:29" s="39" customFormat="1" ht="21.75" customHeight="1" x14ac:dyDescent="0.2">
      <c r="A28" s="7"/>
      <c r="B28" s="85" t="s">
        <v>23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7"/>
      <c r="N28" s="44" t="s">
        <v>71</v>
      </c>
      <c r="O28" s="45" t="s">
        <v>0</v>
      </c>
      <c r="P28" s="52">
        <f>P29+P36</f>
        <v>4075.7</v>
      </c>
      <c r="Q28" s="57">
        <f>Q29</f>
        <v>200</v>
      </c>
      <c r="R28" s="57">
        <f>R29+R36</f>
        <v>4275.7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</row>
    <row r="29" spans="1:29" s="39" customFormat="1" ht="19.5" customHeight="1" x14ac:dyDescent="0.2">
      <c r="A29" s="7"/>
      <c r="B29" s="85" t="s">
        <v>32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  <c r="N29" s="44" t="s">
        <v>72</v>
      </c>
      <c r="O29" s="45" t="s">
        <v>0</v>
      </c>
      <c r="P29" s="52">
        <f>P30+P33</f>
        <v>2845.7</v>
      </c>
      <c r="Q29" s="57">
        <f>Q30+Q33+Q36</f>
        <v>200</v>
      </c>
      <c r="R29" s="57">
        <f>R30+R33</f>
        <v>2845.7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  <row r="30" spans="1:29" ht="27" customHeight="1" x14ac:dyDescent="0.2">
      <c r="A30" s="7"/>
      <c r="B30" s="79" t="s">
        <v>33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  <c r="N30" s="44" t="s">
        <v>73</v>
      </c>
      <c r="O30" s="45">
        <v>0</v>
      </c>
      <c r="P30" s="52">
        <f t="shared" ref="P30:R31" si="3">P31</f>
        <v>1024.7</v>
      </c>
      <c r="Q30" s="57">
        <f t="shared" si="3"/>
        <v>0</v>
      </c>
      <c r="R30" s="57">
        <f t="shared" si="3"/>
        <v>1024.7</v>
      </c>
    </row>
    <row r="31" spans="1:29" ht="27" customHeight="1" x14ac:dyDescent="0.2">
      <c r="A31" s="7"/>
      <c r="B31" s="79" t="s">
        <v>7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1"/>
      <c r="N31" s="44" t="s">
        <v>73</v>
      </c>
      <c r="O31" s="45" t="s">
        <v>6</v>
      </c>
      <c r="P31" s="52">
        <f t="shared" si="3"/>
        <v>1024.7</v>
      </c>
      <c r="Q31" s="57">
        <f t="shared" si="3"/>
        <v>0</v>
      </c>
      <c r="R31" s="57">
        <f t="shared" si="3"/>
        <v>1024.7</v>
      </c>
    </row>
    <row r="32" spans="1:29" ht="21" customHeight="1" x14ac:dyDescent="0.2">
      <c r="A32" s="7"/>
      <c r="B32" s="79" t="s">
        <v>20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1"/>
      <c r="N32" s="44" t="s">
        <v>73</v>
      </c>
      <c r="O32" s="45" t="s">
        <v>19</v>
      </c>
      <c r="P32" s="52">
        <v>1024.7</v>
      </c>
      <c r="Q32" s="57">
        <v>0</v>
      </c>
      <c r="R32" s="57">
        <f>P32+Q32</f>
        <v>1024.7</v>
      </c>
    </row>
    <row r="33" spans="1:29" ht="27" customHeight="1" x14ac:dyDescent="0.2">
      <c r="A33" s="7"/>
      <c r="B33" s="79" t="s">
        <v>63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  <c r="N33" s="44" t="s">
        <v>74</v>
      </c>
      <c r="O33" s="45" t="s">
        <v>6</v>
      </c>
      <c r="P33" s="52">
        <f t="shared" ref="P33:R34" si="4">P34</f>
        <v>1821</v>
      </c>
      <c r="Q33" s="57">
        <f t="shared" si="4"/>
        <v>0</v>
      </c>
      <c r="R33" s="57">
        <f t="shared" si="4"/>
        <v>1821</v>
      </c>
    </row>
    <row r="34" spans="1:29" ht="28.15" customHeight="1" x14ac:dyDescent="0.2">
      <c r="A34" s="7"/>
      <c r="B34" s="79" t="s">
        <v>7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1"/>
      <c r="N34" s="44" t="s">
        <v>74</v>
      </c>
      <c r="O34" s="45" t="s">
        <v>6</v>
      </c>
      <c r="P34" s="52">
        <f t="shared" si="4"/>
        <v>1821</v>
      </c>
      <c r="Q34" s="57">
        <f t="shared" si="4"/>
        <v>0</v>
      </c>
      <c r="R34" s="57">
        <f t="shared" si="4"/>
        <v>1821</v>
      </c>
    </row>
    <row r="35" spans="1:29" ht="18" customHeight="1" x14ac:dyDescent="0.2">
      <c r="A35" s="7"/>
      <c r="B35" s="79" t="s">
        <v>20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1"/>
      <c r="N35" s="44" t="s">
        <v>74</v>
      </c>
      <c r="O35" s="45" t="s">
        <v>19</v>
      </c>
      <c r="P35" s="52">
        <v>1821</v>
      </c>
      <c r="Q35" s="57">
        <v>0</v>
      </c>
      <c r="R35" s="57">
        <f>P35+Q35</f>
        <v>1821</v>
      </c>
    </row>
    <row r="36" spans="1:29" ht="19.5" customHeight="1" x14ac:dyDescent="0.2">
      <c r="A36" s="7"/>
      <c r="B36" s="76" t="s">
        <v>56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8"/>
      <c r="N36" s="44" t="s">
        <v>75</v>
      </c>
      <c r="O36" s="45"/>
      <c r="P36" s="52">
        <f>P37+P38</f>
        <v>1230</v>
      </c>
      <c r="Q36" s="57">
        <f>Q38+Q37</f>
        <v>200</v>
      </c>
      <c r="R36" s="57">
        <f>P36+Q36</f>
        <v>1430</v>
      </c>
    </row>
    <row r="37" spans="1:29" ht="15" customHeight="1" x14ac:dyDescent="0.2">
      <c r="A37" s="7"/>
      <c r="B37" s="76" t="s">
        <v>36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8"/>
      <c r="N37" s="44" t="s">
        <v>76</v>
      </c>
      <c r="O37" s="45"/>
      <c r="P37" s="52">
        <f>P40+P42</f>
        <v>1030</v>
      </c>
      <c r="Q37" s="57">
        <f>Q40+Q42</f>
        <v>0</v>
      </c>
      <c r="R37" s="57">
        <f>R40</f>
        <v>1000</v>
      </c>
    </row>
    <row r="38" spans="1:29" s="39" customFormat="1" ht="25.5" customHeight="1" x14ac:dyDescent="0.2">
      <c r="A38" s="7"/>
      <c r="B38" s="76" t="s">
        <v>7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8"/>
      <c r="N38" s="44" t="s">
        <v>139</v>
      </c>
      <c r="O38" s="45">
        <v>100</v>
      </c>
      <c r="P38" s="52">
        <f>P39</f>
        <v>200</v>
      </c>
      <c r="Q38" s="57">
        <f>Q39</f>
        <v>200</v>
      </c>
      <c r="R38" s="57">
        <f>P38+Q38</f>
        <v>400</v>
      </c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  <row r="39" spans="1:29" s="39" customFormat="1" ht="21" customHeight="1" x14ac:dyDescent="0.2">
      <c r="A39" s="7"/>
      <c r="B39" s="76" t="s">
        <v>20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8"/>
      <c r="N39" s="44" t="s">
        <v>139</v>
      </c>
      <c r="O39" s="45">
        <v>110</v>
      </c>
      <c r="P39" s="52">
        <v>200</v>
      </c>
      <c r="Q39" s="57">
        <v>200</v>
      </c>
      <c r="R39" s="57">
        <f>P39+Q39</f>
        <v>400</v>
      </c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29" ht="38.25" customHeight="1" x14ac:dyDescent="0.2">
      <c r="A40" s="7"/>
      <c r="B40" s="76" t="s">
        <v>7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  <c r="N40" s="44" t="s">
        <v>76</v>
      </c>
      <c r="O40" s="45">
        <v>100</v>
      </c>
      <c r="P40" s="52">
        <f>P41</f>
        <v>1000</v>
      </c>
      <c r="Q40" s="57">
        <f>Q41</f>
        <v>0</v>
      </c>
      <c r="R40" s="57">
        <f>R41</f>
        <v>1000</v>
      </c>
    </row>
    <row r="41" spans="1:29" ht="17.45" customHeight="1" x14ac:dyDescent="0.2">
      <c r="A41" s="7"/>
      <c r="B41" s="76" t="s">
        <v>20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8"/>
      <c r="N41" s="44" t="s">
        <v>76</v>
      </c>
      <c r="O41" s="45">
        <v>110</v>
      </c>
      <c r="P41" s="52">
        <v>1000</v>
      </c>
      <c r="Q41" s="57">
        <v>0</v>
      </c>
      <c r="R41" s="57">
        <f>P41+Q41</f>
        <v>1000</v>
      </c>
    </row>
    <row r="42" spans="1:29" ht="18.75" customHeight="1" x14ac:dyDescent="0.2">
      <c r="A42" s="7"/>
      <c r="B42" s="76" t="s">
        <v>53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8"/>
      <c r="N42" s="44" t="s">
        <v>76</v>
      </c>
      <c r="O42" s="45">
        <v>200</v>
      </c>
      <c r="P42" s="52">
        <f>P43</f>
        <v>30</v>
      </c>
      <c r="Q42" s="57">
        <f>Q43</f>
        <v>0</v>
      </c>
      <c r="R42" s="57">
        <f>R43</f>
        <v>30</v>
      </c>
    </row>
    <row r="43" spans="1:29" ht="23.25" customHeight="1" x14ac:dyDescent="0.2">
      <c r="A43" s="7"/>
      <c r="B43" s="76" t="s">
        <v>10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8"/>
      <c r="N43" s="44" t="s">
        <v>76</v>
      </c>
      <c r="O43" s="45">
        <v>240</v>
      </c>
      <c r="P43" s="52">
        <v>30</v>
      </c>
      <c r="Q43" s="57">
        <v>0</v>
      </c>
      <c r="R43" s="57">
        <f>P43+Q43</f>
        <v>30</v>
      </c>
    </row>
    <row r="44" spans="1:29" ht="30.75" customHeight="1" x14ac:dyDescent="0.2">
      <c r="A44" s="7"/>
      <c r="B44" s="88" t="s">
        <v>123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90"/>
      <c r="N44" s="62" t="s">
        <v>114</v>
      </c>
      <c r="O44" s="63" t="s">
        <v>0</v>
      </c>
      <c r="P44" s="67">
        <f>P45+P50+P61</f>
        <v>5721.5</v>
      </c>
      <c r="Q44" s="66">
        <f>Q45+Q50+Q61</f>
        <v>0</v>
      </c>
      <c r="R44" s="66">
        <f>P44+Q44</f>
        <v>5721.5</v>
      </c>
    </row>
    <row r="45" spans="1:29" s="20" customFormat="1" ht="17.45" customHeight="1" x14ac:dyDescent="0.2">
      <c r="A45" s="6"/>
      <c r="B45" s="85" t="s">
        <v>34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44" t="s">
        <v>77</v>
      </c>
      <c r="O45" s="44"/>
      <c r="P45" s="60">
        <f t="shared" ref="P45:R48" si="5">P46</f>
        <v>60</v>
      </c>
      <c r="Q45" s="57">
        <f t="shared" si="5"/>
        <v>0</v>
      </c>
      <c r="R45" s="57">
        <f t="shared" si="5"/>
        <v>60</v>
      </c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ht="17.25" customHeight="1" x14ac:dyDescent="0.2">
      <c r="A46" s="7"/>
      <c r="B46" s="79" t="s">
        <v>35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  <c r="N46" s="44" t="s">
        <v>78</v>
      </c>
      <c r="O46" s="44"/>
      <c r="P46" s="60">
        <f t="shared" si="5"/>
        <v>60</v>
      </c>
      <c r="Q46" s="57">
        <f t="shared" si="5"/>
        <v>0</v>
      </c>
      <c r="R46" s="57">
        <f t="shared" si="5"/>
        <v>60</v>
      </c>
    </row>
    <row r="47" spans="1:29" ht="25.9" customHeight="1" x14ac:dyDescent="0.2">
      <c r="A47" s="7"/>
      <c r="B47" s="79" t="s">
        <v>36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1"/>
      <c r="N47" s="44" t="s">
        <v>79</v>
      </c>
      <c r="O47" s="44"/>
      <c r="P47" s="60">
        <f t="shared" si="5"/>
        <v>60</v>
      </c>
      <c r="Q47" s="57">
        <f t="shared" si="5"/>
        <v>0</v>
      </c>
      <c r="R47" s="57">
        <f t="shared" si="5"/>
        <v>60</v>
      </c>
    </row>
    <row r="48" spans="1:29" ht="19.5" customHeight="1" x14ac:dyDescent="0.2">
      <c r="A48" s="7"/>
      <c r="B48" s="79" t="s">
        <v>53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1"/>
      <c r="N48" s="44" t="s">
        <v>79</v>
      </c>
      <c r="O48" s="44" t="s">
        <v>11</v>
      </c>
      <c r="P48" s="60">
        <f t="shared" si="5"/>
        <v>60</v>
      </c>
      <c r="Q48" s="57">
        <f t="shared" si="5"/>
        <v>0</v>
      </c>
      <c r="R48" s="57">
        <f t="shared" si="5"/>
        <v>60</v>
      </c>
    </row>
    <row r="49" spans="1:29" ht="23.45" customHeight="1" x14ac:dyDescent="0.2">
      <c r="A49" s="7"/>
      <c r="B49" s="79" t="s">
        <v>10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1"/>
      <c r="N49" s="44" t="s">
        <v>79</v>
      </c>
      <c r="O49" s="44" t="s">
        <v>9</v>
      </c>
      <c r="P49" s="60">
        <v>60</v>
      </c>
      <c r="Q49" s="57">
        <v>0</v>
      </c>
      <c r="R49" s="57">
        <f>P49+Q49</f>
        <v>60</v>
      </c>
    </row>
    <row r="50" spans="1:29" s="39" customFormat="1" ht="23.45" customHeight="1" x14ac:dyDescent="0.2">
      <c r="A50" s="7"/>
      <c r="B50" s="76" t="s">
        <v>146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44" t="s">
        <v>140</v>
      </c>
      <c r="O50" s="44"/>
      <c r="P50" s="60">
        <f>P51</f>
        <v>5581.5</v>
      </c>
      <c r="Q50" s="57">
        <f>Q51</f>
        <v>0</v>
      </c>
      <c r="R50" s="57">
        <f t="shared" ref="R50:R53" si="6">P50+Q50</f>
        <v>5581.5</v>
      </c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1:29" s="39" customFormat="1" ht="22.5" customHeight="1" x14ac:dyDescent="0.2">
      <c r="A51" s="7"/>
      <c r="B51" s="76" t="s">
        <v>147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44" t="s">
        <v>141</v>
      </c>
      <c r="O51" s="44"/>
      <c r="P51" s="60">
        <f>P55+P57+P59</f>
        <v>5581.5</v>
      </c>
      <c r="Q51" s="57">
        <f>Q52+Q55+Q57+Q59</f>
        <v>0</v>
      </c>
      <c r="R51" s="57">
        <f t="shared" si="6"/>
        <v>5581.5</v>
      </c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1:29" s="39" customFormat="1" ht="23.25" hidden="1" customHeight="1" x14ac:dyDescent="0.2">
      <c r="A52" s="7"/>
      <c r="B52" s="76" t="s">
        <v>36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44" t="s">
        <v>142</v>
      </c>
      <c r="O52" s="44"/>
      <c r="P52" s="60">
        <f t="shared" ref="P52:Q53" si="7">P53</f>
        <v>0</v>
      </c>
      <c r="Q52" s="57">
        <f t="shared" si="7"/>
        <v>0</v>
      </c>
      <c r="R52" s="57">
        <f t="shared" si="6"/>
        <v>0</v>
      </c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</row>
    <row r="53" spans="1:29" s="39" customFormat="1" ht="23.25" hidden="1" customHeight="1" x14ac:dyDescent="0.2">
      <c r="A53" s="7"/>
      <c r="B53" s="76" t="s">
        <v>53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8"/>
      <c r="N53" s="44" t="s">
        <v>142</v>
      </c>
      <c r="O53" s="44" t="s">
        <v>11</v>
      </c>
      <c r="P53" s="60">
        <f t="shared" si="7"/>
        <v>0</v>
      </c>
      <c r="Q53" s="57">
        <f t="shared" si="7"/>
        <v>0</v>
      </c>
      <c r="R53" s="57">
        <f t="shared" si="6"/>
        <v>0</v>
      </c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</row>
    <row r="54" spans="1:29" s="39" customFormat="1" ht="23.25" hidden="1" customHeight="1" x14ac:dyDescent="0.2">
      <c r="A54" s="7"/>
      <c r="B54" s="76" t="s">
        <v>10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8"/>
      <c r="N54" s="44" t="s">
        <v>142</v>
      </c>
      <c r="O54" s="44" t="s">
        <v>9</v>
      </c>
      <c r="P54" s="60">
        <v>0</v>
      </c>
      <c r="Q54" s="57">
        <v>0</v>
      </c>
      <c r="R54" s="57">
        <f>P54+Q54</f>
        <v>0</v>
      </c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s="39" customFormat="1" ht="23.45" customHeight="1" x14ac:dyDescent="0.2">
      <c r="A55" s="7"/>
      <c r="B55" s="76" t="s">
        <v>53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8"/>
      <c r="N55" s="46" t="s">
        <v>165</v>
      </c>
      <c r="O55" s="44" t="s">
        <v>11</v>
      </c>
      <c r="P55" s="60">
        <f>P56</f>
        <v>2016</v>
      </c>
      <c r="Q55" s="57">
        <f>Q56</f>
        <v>0</v>
      </c>
      <c r="R55" s="57">
        <f t="shared" ref="R55:R59" si="8">P55+Q55</f>
        <v>2016</v>
      </c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s="39" customFormat="1" ht="23.45" customHeight="1" x14ac:dyDescent="0.2">
      <c r="A56" s="7"/>
      <c r="B56" s="76" t="s">
        <v>10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8"/>
      <c r="N56" s="46" t="s">
        <v>165</v>
      </c>
      <c r="O56" s="44" t="s">
        <v>9</v>
      </c>
      <c r="P56" s="60">
        <v>2016</v>
      </c>
      <c r="Q56" s="57">
        <v>0</v>
      </c>
      <c r="R56" s="57">
        <f t="shared" si="8"/>
        <v>2016</v>
      </c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  <row r="57" spans="1:29" s="39" customFormat="1" ht="23.45" customHeight="1" x14ac:dyDescent="0.2">
      <c r="A57" s="7"/>
      <c r="B57" s="76" t="s">
        <v>53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8"/>
      <c r="N57" s="46" t="s">
        <v>166</v>
      </c>
      <c r="O57" s="44" t="s">
        <v>11</v>
      </c>
      <c r="P57" s="60">
        <f>P58</f>
        <v>3024</v>
      </c>
      <c r="Q57" s="57">
        <f>Q58</f>
        <v>0</v>
      </c>
      <c r="R57" s="57">
        <f t="shared" si="8"/>
        <v>3024</v>
      </c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</row>
    <row r="58" spans="1:29" s="39" customFormat="1" ht="23.45" customHeight="1" x14ac:dyDescent="0.2">
      <c r="A58" s="7"/>
      <c r="B58" s="76" t="s">
        <v>10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8"/>
      <c r="N58" s="46" t="s">
        <v>166</v>
      </c>
      <c r="O58" s="44" t="s">
        <v>9</v>
      </c>
      <c r="P58" s="60">
        <v>3024</v>
      </c>
      <c r="Q58" s="57">
        <v>0</v>
      </c>
      <c r="R58" s="57">
        <f t="shared" si="8"/>
        <v>3024</v>
      </c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</row>
    <row r="59" spans="1:29" s="39" customFormat="1" ht="23.45" customHeight="1" x14ac:dyDescent="0.2">
      <c r="A59" s="7"/>
      <c r="B59" s="76" t="s">
        <v>53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8"/>
      <c r="N59" s="46" t="s">
        <v>167</v>
      </c>
      <c r="O59" s="44" t="s">
        <v>11</v>
      </c>
      <c r="P59" s="60">
        <f>P60</f>
        <v>541.5</v>
      </c>
      <c r="Q59" s="57">
        <f>Q60</f>
        <v>0</v>
      </c>
      <c r="R59" s="57">
        <f t="shared" si="8"/>
        <v>541.5</v>
      </c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</row>
    <row r="60" spans="1:29" s="39" customFormat="1" ht="23.45" customHeight="1" x14ac:dyDescent="0.2">
      <c r="A60" s="7"/>
      <c r="B60" s="76" t="s">
        <v>10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8"/>
      <c r="N60" s="46" t="s">
        <v>167</v>
      </c>
      <c r="O60" s="44" t="s">
        <v>9</v>
      </c>
      <c r="P60" s="60">
        <v>541.5</v>
      </c>
      <c r="Q60" s="57">
        <v>0</v>
      </c>
      <c r="R60" s="57">
        <f>P60+Q60</f>
        <v>541.5</v>
      </c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</row>
    <row r="61" spans="1:29" s="39" customFormat="1" ht="23.45" customHeight="1" x14ac:dyDescent="0.2">
      <c r="A61" s="7"/>
      <c r="B61" s="76" t="s">
        <v>148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8"/>
      <c r="N61" s="44" t="s">
        <v>143</v>
      </c>
      <c r="O61" s="44"/>
      <c r="P61" s="60">
        <f t="shared" ref="P61:P63" si="9">P62</f>
        <v>80</v>
      </c>
      <c r="Q61" s="57">
        <f t="shared" ref="Q61:Q63" si="10">Q62</f>
        <v>0</v>
      </c>
      <c r="R61" s="57">
        <f t="shared" ref="R61:R64" si="11">P61+Q61</f>
        <v>80</v>
      </c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</row>
    <row r="62" spans="1:29" s="39" customFormat="1" ht="23.45" customHeight="1" x14ac:dyDescent="0.2">
      <c r="A62" s="7"/>
      <c r="B62" s="76" t="s">
        <v>149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8"/>
      <c r="N62" s="44" t="s">
        <v>144</v>
      </c>
      <c r="O62" s="44"/>
      <c r="P62" s="60">
        <f t="shared" si="9"/>
        <v>80</v>
      </c>
      <c r="Q62" s="57">
        <f t="shared" si="10"/>
        <v>0</v>
      </c>
      <c r="R62" s="57">
        <f t="shared" si="11"/>
        <v>80</v>
      </c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</row>
    <row r="63" spans="1:29" s="39" customFormat="1" ht="23.45" customHeight="1" x14ac:dyDescent="0.2">
      <c r="A63" s="7"/>
      <c r="B63" s="76" t="s">
        <v>36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8"/>
      <c r="N63" s="44" t="s">
        <v>145</v>
      </c>
      <c r="O63" s="44"/>
      <c r="P63" s="60">
        <f t="shared" si="9"/>
        <v>80</v>
      </c>
      <c r="Q63" s="57">
        <f t="shared" si="10"/>
        <v>0</v>
      </c>
      <c r="R63" s="57">
        <f t="shared" si="11"/>
        <v>80</v>
      </c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</row>
    <row r="64" spans="1:29" s="39" customFormat="1" ht="23.45" customHeight="1" x14ac:dyDescent="0.2">
      <c r="A64" s="7"/>
      <c r="B64" s="76" t="s">
        <v>53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8"/>
      <c r="N64" s="44" t="s">
        <v>145</v>
      </c>
      <c r="O64" s="44" t="s">
        <v>11</v>
      </c>
      <c r="P64" s="60">
        <f>P65</f>
        <v>80</v>
      </c>
      <c r="Q64" s="57">
        <f>Q65</f>
        <v>0</v>
      </c>
      <c r="R64" s="57">
        <f t="shared" si="11"/>
        <v>80</v>
      </c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</row>
    <row r="65" spans="1:29" s="39" customFormat="1" ht="23.45" customHeight="1" x14ac:dyDescent="0.2">
      <c r="A65" s="7"/>
      <c r="B65" s="76" t="s">
        <v>10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8"/>
      <c r="N65" s="44" t="s">
        <v>145</v>
      </c>
      <c r="O65" s="44" t="s">
        <v>9</v>
      </c>
      <c r="P65" s="60">
        <v>80</v>
      </c>
      <c r="Q65" s="57">
        <v>0</v>
      </c>
      <c r="R65" s="57">
        <f>P65+Q65</f>
        <v>80</v>
      </c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</row>
    <row r="66" spans="1:29" ht="26.25" customHeight="1" x14ac:dyDescent="0.2">
      <c r="A66" s="7"/>
      <c r="B66" s="88" t="s">
        <v>135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90"/>
      <c r="N66" s="62" t="s">
        <v>80</v>
      </c>
      <c r="O66" s="63" t="s">
        <v>0</v>
      </c>
      <c r="P66" s="64">
        <f>P67+P83</f>
        <v>64</v>
      </c>
      <c r="Q66" s="66">
        <f>Q67+Q83</f>
        <v>0</v>
      </c>
      <c r="R66" s="66">
        <f>R67+R83</f>
        <v>64</v>
      </c>
    </row>
    <row r="67" spans="1:29" ht="21.75" customHeight="1" x14ac:dyDescent="0.2">
      <c r="A67" s="7"/>
      <c r="B67" s="85" t="s">
        <v>22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7"/>
      <c r="N67" s="44" t="s">
        <v>81</v>
      </c>
      <c r="O67" s="45" t="s">
        <v>0</v>
      </c>
      <c r="P67" s="52">
        <f>P68+P72</f>
        <v>61</v>
      </c>
      <c r="Q67" s="57">
        <f>Q68+Q72</f>
        <v>0</v>
      </c>
      <c r="R67" s="57">
        <f>P67+Q67</f>
        <v>61</v>
      </c>
    </row>
    <row r="68" spans="1:29" ht="26.45" customHeight="1" x14ac:dyDescent="0.2">
      <c r="A68" s="7"/>
      <c r="B68" s="85" t="s">
        <v>37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7"/>
      <c r="N68" s="44" t="s">
        <v>82</v>
      </c>
      <c r="O68" s="45" t="s">
        <v>0</v>
      </c>
      <c r="P68" s="52">
        <f t="shared" ref="P68:P69" si="12">P69</f>
        <v>30</v>
      </c>
      <c r="Q68" s="57">
        <f t="shared" ref="Q68:R70" si="13">Q69</f>
        <v>0</v>
      </c>
      <c r="R68" s="57">
        <f t="shared" si="13"/>
        <v>30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s="28" customFormat="1" ht="26.45" customHeight="1" x14ac:dyDescent="0.2">
      <c r="A69" s="27"/>
      <c r="B69" s="79" t="s">
        <v>38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1"/>
      <c r="N69" s="44" t="s">
        <v>83</v>
      </c>
      <c r="O69" s="45"/>
      <c r="P69" s="52">
        <f t="shared" si="12"/>
        <v>30</v>
      </c>
      <c r="Q69" s="57">
        <f t="shared" si="13"/>
        <v>0</v>
      </c>
      <c r="R69" s="57">
        <f t="shared" si="13"/>
        <v>30</v>
      </c>
    </row>
    <row r="70" spans="1:29" ht="25.5" customHeight="1" x14ac:dyDescent="0.2">
      <c r="A70" s="7"/>
      <c r="B70" s="79" t="s">
        <v>53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1"/>
      <c r="N70" s="44" t="s">
        <v>83</v>
      </c>
      <c r="O70" s="45" t="s">
        <v>11</v>
      </c>
      <c r="P70" s="52">
        <f>P71</f>
        <v>30</v>
      </c>
      <c r="Q70" s="57">
        <f t="shared" si="13"/>
        <v>0</v>
      </c>
      <c r="R70" s="57">
        <f t="shared" si="13"/>
        <v>30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28.15" customHeight="1" x14ac:dyDescent="0.2">
      <c r="A71" s="7"/>
      <c r="B71" s="79" t="s">
        <v>10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1"/>
      <c r="N71" s="44" t="s">
        <v>83</v>
      </c>
      <c r="O71" s="45">
        <v>240</v>
      </c>
      <c r="P71" s="52">
        <v>30</v>
      </c>
      <c r="Q71" s="57">
        <v>0</v>
      </c>
      <c r="R71" s="57">
        <f>P71+Q71</f>
        <v>30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s="39" customFormat="1" ht="21.6" customHeight="1" x14ac:dyDescent="0.2">
      <c r="A72" s="7"/>
      <c r="B72" s="79" t="s">
        <v>39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1"/>
      <c r="N72" s="44" t="s">
        <v>84</v>
      </c>
      <c r="O72" s="45"/>
      <c r="P72" s="52">
        <f>P73+P78</f>
        <v>31</v>
      </c>
      <c r="Q72" s="57">
        <f>Q73+Q76+Q78</f>
        <v>0</v>
      </c>
      <c r="R72" s="57">
        <f>P72+Q72</f>
        <v>31</v>
      </c>
    </row>
    <row r="73" spans="1:29" s="39" customFormat="1" ht="21.6" customHeight="1" x14ac:dyDescent="0.2">
      <c r="A73" s="7"/>
      <c r="B73" s="79" t="s">
        <v>54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1"/>
      <c r="N73" s="44" t="s">
        <v>85</v>
      </c>
      <c r="O73" s="45"/>
      <c r="P73" s="52">
        <f>P74+P77</f>
        <v>24.8</v>
      </c>
      <c r="Q73" s="57">
        <f t="shared" ref="P73:R74" si="14">Q74</f>
        <v>0</v>
      </c>
      <c r="R73" s="57">
        <f>R74+R76</f>
        <v>24.8</v>
      </c>
    </row>
    <row r="74" spans="1:29" s="39" customFormat="1" ht="30.75" customHeight="1" x14ac:dyDescent="0.2">
      <c r="A74" s="7"/>
      <c r="B74" s="79" t="s">
        <v>7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1"/>
      <c r="N74" s="44" t="s">
        <v>85</v>
      </c>
      <c r="O74" s="45">
        <v>100</v>
      </c>
      <c r="P74" s="52">
        <f t="shared" si="14"/>
        <v>20</v>
      </c>
      <c r="Q74" s="57">
        <f t="shared" si="14"/>
        <v>0</v>
      </c>
      <c r="R74" s="57">
        <f t="shared" si="14"/>
        <v>20</v>
      </c>
    </row>
    <row r="75" spans="1:29" s="39" customFormat="1" ht="21.6" customHeight="1" x14ac:dyDescent="0.2">
      <c r="A75" s="7"/>
      <c r="B75" s="79" t="s">
        <v>5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1"/>
      <c r="N75" s="44" t="s">
        <v>85</v>
      </c>
      <c r="O75" s="45">
        <v>120</v>
      </c>
      <c r="P75" s="52">
        <v>20</v>
      </c>
      <c r="Q75" s="57">
        <v>0</v>
      </c>
      <c r="R75" s="57">
        <f>P75+Q75</f>
        <v>20</v>
      </c>
    </row>
    <row r="76" spans="1:29" s="39" customFormat="1" ht="21.6" customHeight="1" x14ac:dyDescent="0.2">
      <c r="A76" s="7"/>
      <c r="B76" s="79" t="s">
        <v>53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1"/>
      <c r="N76" s="44" t="s">
        <v>85</v>
      </c>
      <c r="O76" s="45">
        <v>200</v>
      </c>
      <c r="P76" s="52">
        <f>P77</f>
        <v>4.8</v>
      </c>
      <c r="Q76" s="57">
        <f>Q77</f>
        <v>0</v>
      </c>
      <c r="R76" s="57">
        <f>P76+Q76</f>
        <v>4.8</v>
      </c>
    </row>
    <row r="77" spans="1:29" ht="21.75" customHeight="1" x14ac:dyDescent="0.2">
      <c r="A77" s="7"/>
      <c r="B77" s="76" t="s">
        <v>10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8"/>
      <c r="N77" s="44" t="s">
        <v>85</v>
      </c>
      <c r="O77" s="45">
        <v>240</v>
      </c>
      <c r="P77" s="52">
        <v>4.8</v>
      </c>
      <c r="Q77" s="57">
        <v>0</v>
      </c>
      <c r="R77" s="57">
        <f>P77+Q77</f>
        <v>4.8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24.75" customHeight="1" x14ac:dyDescent="0.2">
      <c r="A78" s="7"/>
      <c r="B78" s="79" t="s">
        <v>55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1"/>
      <c r="N78" s="44" t="s">
        <v>86</v>
      </c>
      <c r="O78" s="45"/>
      <c r="P78" s="52">
        <f>P79+P81</f>
        <v>6.2</v>
      </c>
      <c r="Q78" s="57">
        <f>Q79+Q81</f>
        <v>0</v>
      </c>
      <c r="R78" s="57">
        <f>R79+R81</f>
        <v>6.2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28.5" customHeight="1" x14ac:dyDescent="0.2">
      <c r="A79" s="7"/>
      <c r="B79" s="79" t="s">
        <v>7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1"/>
      <c r="N79" s="44" t="s">
        <v>86</v>
      </c>
      <c r="O79" s="45">
        <v>100</v>
      </c>
      <c r="P79" s="52">
        <f>P80</f>
        <v>5.2</v>
      </c>
      <c r="Q79" s="57">
        <f>Q80</f>
        <v>0</v>
      </c>
      <c r="R79" s="57">
        <f>R80</f>
        <v>5.2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21.75" customHeight="1" x14ac:dyDescent="0.2">
      <c r="A80" s="7"/>
      <c r="B80" s="79" t="s">
        <v>5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1"/>
      <c r="N80" s="44" t="s">
        <v>86</v>
      </c>
      <c r="O80" s="45">
        <v>120</v>
      </c>
      <c r="P80" s="52">
        <v>5.2</v>
      </c>
      <c r="Q80" s="57">
        <f>Q81</f>
        <v>0</v>
      </c>
      <c r="R80" s="57">
        <f>P80+Q80</f>
        <v>5.2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21.75" customHeight="1" x14ac:dyDescent="0.2">
      <c r="A81" s="7"/>
      <c r="B81" s="79" t="s">
        <v>53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1"/>
      <c r="N81" s="44" t="s">
        <v>124</v>
      </c>
      <c r="O81" s="45">
        <v>200</v>
      </c>
      <c r="P81" s="52">
        <f>P82</f>
        <v>1</v>
      </c>
      <c r="Q81" s="57">
        <f>Q82</f>
        <v>0</v>
      </c>
      <c r="R81" s="57">
        <f>R82</f>
        <v>1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21.75" customHeight="1" x14ac:dyDescent="0.2">
      <c r="A82" s="7"/>
      <c r="B82" s="76" t="s">
        <v>10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8"/>
      <c r="N82" s="44" t="s">
        <v>125</v>
      </c>
      <c r="O82" s="45">
        <v>240</v>
      </c>
      <c r="P82" s="52">
        <v>1</v>
      </c>
      <c r="Q82" s="57">
        <v>0</v>
      </c>
      <c r="R82" s="57">
        <f>P82+Q82</f>
        <v>1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32.25" customHeight="1" x14ac:dyDescent="0.2">
      <c r="A83" s="7"/>
      <c r="B83" s="91" t="s">
        <v>153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46" t="s">
        <v>126</v>
      </c>
      <c r="O83" s="51"/>
      <c r="P83" s="52">
        <f t="shared" ref="P83:R86" si="15">P84</f>
        <v>3</v>
      </c>
      <c r="Q83" s="57">
        <f t="shared" si="15"/>
        <v>0</v>
      </c>
      <c r="R83" s="57">
        <f t="shared" si="15"/>
        <v>3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21.75" customHeight="1" x14ac:dyDescent="0.2">
      <c r="A84" s="7"/>
      <c r="B84" s="91" t="s">
        <v>127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46" t="s">
        <v>128</v>
      </c>
      <c r="O84" s="51"/>
      <c r="P84" s="52">
        <f t="shared" si="15"/>
        <v>3</v>
      </c>
      <c r="Q84" s="57">
        <f t="shared" si="15"/>
        <v>0</v>
      </c>
      <c r="R84" s="57">
        <f t="shared" si="15"/>
        <v>3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21.75" customHeight="1" x14ac:dyDescent="0.2">
      <c r="A85" s="7"/>
      <c r="B85" s="91" t="s">
        <v>36</v>
      </c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46" t="s">
        <v>129</v>
      </c>
      <c r="O85" s="51"/>
      <c r="P85" s="52">
        <f t="shared" si="15"/>
        <v>3</v>
      </c>
      <c r="Q85" s="57">
        <f t="shared" si="15"/>
        <v>0</v>
      </c>
      <c r="R85" s="57">
        <f t="shared" si="15"/>
        <v>3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23.25" customHeight="1" x14ac:dyDescent="0.2">
      <c r="A86" s="7"/>
      <c r="B86" s="93" t="s">
        <v>53</v>
      </c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46" t="s">
        <v>129</v>
      </c>
      <c r="O86" s="51">
        <v>200</v>
      </c>
      <c r="P86" s="52">
        <f t="shared" si="15"/>
        <v>3</v>
      </c>
      <c r="Q86" s="57">
        <f t="shared" si="15"/>
        <v>0</v>
      </c>
      <c r="R86" s="57">
        <f t="shared" si="15"/>
        <v>3</v>
      </c>
    </row>
    <row r="87" spans="1:29" ht="21.75" customHeight="1" x14ac:dyDescent="0.2">
      <c r="A87" s="7"/>
      <c r="B87" s="93" t="s">
        <v>10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46" t="s">
        <v>129</v>
      </c>
      <c r="O87" s="51">
        <v>240</v>
      </c>
      <c r="P87" s="52">
        <v>3</v>
      </c>
      <c r="Q87" s="57">
        <v>0</v>
      </c>
      <c r="R87" s="57">
        <f>P87+Q87</f>
        <v>3</v>
      </c>
    </row>
    <row r="88" spans="1:29" s="39" customFormat="1" ht="24.75" customHeight="1" x14ac:dyDescent="0.2">
      <c r="A88" s="7"/>
      <c r="B88" s="106" t="s">
        <v>168</v>
      </c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8"/>
      <c r="N88" s="74" t="s">
        <v>169</v>
      </c>
      <c r="O88" s="73"/>
      <c r="P88" s="64">
        <f>P94+P89</f>
        <v>1000</v>
      </c>
      <c r="Q88" s="66">
        <f>Q94+Q89</f>
        <v>0</v>
      </c>
      <c r="R88" s="66">
        <f>R94+R89</f>
        <v>1000</v>
      </c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</row>
    <row r="89" spans="1:29" s="39" customFormat="1" ht="24.75" customHeight="1" x14ac:dyDescent="0.2">
      <c r="A89" s="7"/>
      <c r="B89" s="76" t="s">
        <v>180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8"/>
      <c r="N89" s="46" t="s">
        <v>177</v>
      </c>
      <c r="O89" s="51"/>
      <c r="P89" s="52">
        <f t="shared" ref="P89:Q92" si="16">P90</f>
        <v>0</v>
      </c>
      <c r="Q89" s="75">
        <f t="shared" si="16"/>
        <v>300</v>
      </c>
      <c r="R89" s="75">
        <f t="shared" ref="R89:R92" si="17">P89+Q89</f>
        <v>300</v>
      </c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</row>
    <row r="90" spans="1:29" s="39" customFormat="1" ht="14.25" customHeight="1" x14ac:dyDescent="0.2">
      <c r="A90" s="7"/>
      <c r="B90" s="76" t="s">
        <v>179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8"/>
      <c r="N90" s="46" t="s">
        <v>178</v>
      </c>
      <c r="O90" s="51"/>
      <c r="P90" s="52">
        <f t="shared" si="16"/>
        <v>0</v>
      </c>
      <c r="Q90" s="75">
        <f t="shared" si="16"/>
        <v>300</v>
      </c>
      <c r="R90" s="75">
        <f t="shared" si="17"/>
        <v>300</v>
      </c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</row>
    <row r="91" spans="1:29" s="39" customFormat="1" ht="17.25" customHeight="1" x14ac:dyDescent="0.2">
      <c r="A91" s="7"/>
      <c r="B91" s="115" t="s">
        <v>175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8"/>
      <c r="N91" s="46" t="s">
        <v>176</v>
      </c>
      <c r="O91" s="51"/>
      <c r="P91" s="52">
        <f t="shared" si="16"/>
        <v>0</v>
      </c>
      <c r="Q91" s="75">
        <f t="shared" si="16"/>
        <v>300</v>
      </c>
      <c r="R91" s="75">
        <f t="shared" si="17"/>
        <v>300</v>
      </c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</row>
    <row r="92" spans="1:29" s="39" customFormat="1" ht="19.5" customHeight="1" x14ac:dyDescent="0.2">
      <c r="A92" s="7"/>
      <c r="B92" s="115" t="s">
        <v>53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8"/>
      <c r="N92" s="46" t="s">
        <v>176</v>
      </c>
      <c r="O92" s="51">
        <v>200</v>
      </c>
      <c r="P92" s="52">
        <f t="shared" si="16"/>
        <v>0</v>
      </c>
      <c r="Q92" s="75">
        <f t="shared" si="16"/>
        <v>300</v>
      </c>
      <c r="R92" s="75">
        <f t="shared" si="17"/>
        <v>300</v>
      </c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</row>
    <row r="93" spans="1:29" s="39" customFormat="1" ht="18" customHeight="1" x14ac:dyDescent="0.2">
      <c r="A93" s="7"/>
      <c r="B93" s="115" t="s">
        <v>10</v>
      </c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8"/>
      <c r="N93" s="46" t="s">
        <v>176</v>
      </c>
      <c r="O93" s="51">
        <v>240</v>
      </c>
      <c r="P93" s="52">
        <v>0</v>
      </c>
      <c r="Q93" s="75">
        <v>300</v>
      </c>
      <c r="R93" s="75">
        <f>P93+Q93</f>
        <v>300</v>
      </c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</row>
    <row r="94" spans="1:29" s="39" customFormat="1" ht="20.25" customHeight="1" x14ac:dyDescent="0.2">
      <c r="A94" s="7"/>
      <c r="B94" s="115" t="s">
        <v>173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8"/>
      <c r="N94" s="46" t="s">
        <v>170</v>
      </c>
      <c r="O94" s="51"/>
      <c r="P94" s="52">
        <f t="shared" ref="P94:P96" si="18">P95</f>
        <v>1000</v>
      </c>
      <c r="Q94" s="57">
        <f t="shared" ref="Q94:Q96" si="19">Q95</f>
        <v>-300</v>
      </c>
      <c r="R94" s="57">
        <f t="shared" ref="R94:R97" si="20">P94+Q94</f>
        <v>700</v>
      </c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</row>
    <row r="95" spans="1:29" s="39" customFormat="1" ht="14.25" customHeight="1" x14ac:dyDescent="0.2">
      <c r="A95" s="7"/>
      <c r="B95" s="115" t="s">
        <v>174</v>
      </c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8"/>
      <c r="N95" s="46" t="s">
        <v>171</v>
      </c>
      <c r="O95" s="51"/>
      <c r="P95" s="52">
        <f t="shared" si="18"/>
        <v>1000</v>
      </c>
      <c r="Q95" s="57">
        <f t="shared" si="19"/>
        <v>-300</v>
      </c>
      <c r="R95" s="57">
        <f t="shared" si="20"/>
        <v>700</v>
      </c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</row>
    <row r="96" spans="1:29" s="39" customFormat="1" ht="17.25" customHeight="1" x14ac:dyDescent="0.2">
      <c r="A96" s="7"/>
      <c r="B96" s="115" t="s">
        <v>175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8"/>
      <c r="N96" s="46" t="s">
        <v>172</v>
      </c>
      <c r="O96" s="51"/>
      <c r="P96" s="52">
        <f t="shared" si="18"/>
        <v>1000</v>
      </c>
      <c r="Q96" s="57">
        <f t="shared" si="19"/>
        <v>-300</v>
      </c>
      <c r="R96" s="57">
        <f t="shared" si="20"/>
        <v>700</v>
      </c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</row>
    <row r="97" spans="1:29" s="39" customFormat="1" ht="14.25" customHeight="1" x14ac:dyDescent="0.2">
      <c r="A97" s="7"/>
      <c r="B97" s="115" t="s">
        <v>53</v>
      </c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8"/>
      <c r="N97" s="46" t="s">
        <v>172</v>
      </c>
      <c r="O97" s="51">
        <v>200</v>
      </c>
      <c r="P97" s="52">
        <f>P98</f>
        <v>1000</v>
      </c>
      <c r="Q97" s="57">
        <f>Q98</f>
        <v>-300</v>
      </c>
      <c r="R97" s="57">
        <f t="shared" si="20"/>
        <v>700</v>
      </c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</row>
    <row r="98" spans="1:29" s="39" customFormat="1" ht="15" customHeight="1" x14ac:dyDescent="0.2">
      <c r="A98" s="7"/>
      <c r="B98" s="115" t="s">
        <v>10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8"/>
      <c r="N98" s="46" t="s">
        <v>172</v>
      </c>
      <c r="O98" s="51">
        <v>240</v>
      </c>
      <c r="P98" s="52">
        <v>1000</v>
      </c>
      <c r="Q98" s="57">
        <v>-300</v>
      </c>
      <c r="R98" s="57">
        <f>P98+Q98</f>
        <v>700</v>
      </c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</row>
    <row r="99" spans="1:29" ht="12.75" customHeight="1" x14ac:dyDescent="0.2">
      <c r="A99" s="7"/>
      <c r="B99" s="88" t="s">
        <v>156</v>
      </c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90"/>
      <c r="N99" s="62" t="s">
        <v>87</v>
      </c>
      <c r="O99" s="63" t="s">
        <v>0</v>
      </c>
      <c r="P99" s="64">
        <f t="shared" ref="P99:R100" si="21">P100</f>
        <v>1860</v>
      </c>
      <c r="Q99" s="66">
        <f t="shared" si="21"/>
        <v>0</v>
      </c>
      <c r="R99" s="66">
        <f t="shared" si="21"/>
        <v>1860</v>
      </c>
    </row>
    <row r="100" spans="1:29" s="21" customFormat="1" ht="22.5" customHeight="1" x14ac:dyDescent="0.2">
      <c r="A100" s="7"/>
      <c r="B100" s="85" t="s">
        <v>48</v>
      </c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7"/>
      <c r="N100" s="44" t="s">
        <v>88</v>
      </c>
      <c r="O100" s="45" t="s">
        <v>0</v>
      </c>
      <c r="P100" s="52">
        <f t="shared" si="21"/>
        <v>1860</v>
      </c>
      <c r="Q100" s="57">
        <f t="shared" si="21"/>
        <v>0</v>
      </c>
      <c r="R100" s="57">
        <f t="shared" si="21"/>
        <v>1860</v>
      </c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 spans="1:29" s="21" customFormat="1" ht="21.75" customHeight="1" x14ac:dyDescent="0.2">
      <c r="A101" s="7"/>
      <c r="B101" s="85" t="s">
        <v>49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7"/>
      <c r="N101" s="44" t="s">
        <v>89</v>
      </c>
      <c r="O101" s="45" t="s">
        <v>0</v>
      </c>
      <c r="P101" s="52">
        <f>P102+P105</f>
        <v>1860</v>
      </c>
      <c r="Q101" s="57">
        <f>Q102+Q105</f>
        <v>0</v>
      </c>
      <c r="R101" s="57">
        <f>R102+R105</f>
        <v>1860</v>
      </c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 spans="1:29" s="20" customFormat="1" ht="19.5" customHeight="1" x14ac:dyDescent="0.2">
      <c r="A102" s="6"/>
      <c r="B102" s="79" t="s">
        <v>36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1"/>
      <c r="N102" s="44" t="s">
        <v>90</v>
      </c>
      <c r="O102" s="45"/>
      <c r="P102" s="52">
        <f t="shared" ref="P102:R103" si="22">P103</f>
        <v>450</v>
      </c>
      <c r="Q102" s="57">
        <f t="shared" si="22"/>
        <v>0</v>
      </c>
      <c r="R102" s="57">
        <f t="shared" si="22"/>
        <v>450</v>
      </c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</row>
    <row r="103" spans="1:29" s="21" customFormat="1" ht="22.5" customHeight="1" x14ac:dyDescent="0.2">
      <c r="A103" s="7"/>
      <c r="B103" s="79" t="s">
        <v>53</v>
      </c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1"/>
      <c r="N103" s="44" t="s">
        <v>90</v>
      </c>
      <c r="O103" s="45" t="s">
        <v>11</v>
      </c>
      <c r="P103" s="52">
        <f t="shared" si="22"/>
        <v>450</v>
      </c>
      <c r="Q103" s="57">
        <f t="shared" si="22"/>
        <v>0</v>
      </c>
      <c r="R103" s="57">
        <f t="shared" si="22"/>
        <v>450</v>
      </c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 spans="1:29" s="21" customFormat="1" ht="21.75" customHeight="1" x14ac:dyDescent="0.2">
      <c r="A104" s="7"/>
      <c r="B104" s="79" t="s">
        <v>10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1"/>
      <c r="N104" s="44" t="s">
        <v>90</v>
      </c>
      <c r="O104" s="45" t="s">
        <v>9</v>
      </c>
      <c r="P104" s="52">
        <v>450</v>
      </c>
      <c r="Q104" s="57">
        <v>0</v>
      </c>
      <c r="R104" s="57">
        <f>P104+Q104</f>
        <v>450</v>
      </c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 spans="1:29" ht="16.5" customHeight="1" x14ac:dyDescent="0.2">
      <c r="A105" s="7"/>
      <c r="B105" s="85" t="s">
        <v>21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7"/>
      <c r="N105" s="44" t="s">
        <v>91</v>
      </c>
      <c r="O105" s="45" t="s">
        <v>0</v>
      </c>
      <c r="P105" s="52">
        <f t="shared" ref="P105:R106" si="23">P106</f>
        <v>1410</v>
      </c>
      <c r="Q105" s="57">
        <f t="shared" si="23"/>
        <v>0</v>
      </c>
      <c r="R105" s="57">
        <f t="shared" si="23"/>
        <v>1410</v>
      </c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</row>
    <row r="106" spans="1:29" ht="19.5" customHeight="1" x14ac:dyDescent="0.2">
      <c r="A106" s="7"/>
      <c r="B106" s="79" t="s">
        <v>53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1"/>
      <c r="N106" s="44" t="s">
        <v>91</v>
      </c>
      <c r="O106" s="45" t="s">
        <v>11</v>
      </c>
      <c r="P106" s="52">
        <f t="shared" si="23"/>
        <v>1410</v>
      </c>
      <c r="Q106" s="57">
        <f t="shared" si="23"/>
        <v>0</v>
      </c>
      <c r="R106" s="57">
        <f t="shared" si="23"/>
        <v>1410</v>
      </c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</row>
    <row r="107" spans="1:29" ht="21.75" customHeight="1" x14ac:dyDescent="0.2">
      <c r="A107" s="7"/>
      <c r="B107" s="79" t="s">
        <v>10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1"/>
      <c r="N107" s="44" t="s">
        <v>91</v>
      </c>
      <c r="O107" s="45" t="s">
        <v>9</v>
      </c>
      <c r="P107" s="52">
        <v>1410</v>
      </c>
      <c r="Q107" s="57">
        <v>0</v>
      </c>
      <c r="R107" s="57">
        <f>P107+Q107</f>
        <v>1410</v>
      </c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</row>
    <row r="108" spans="1:29" ht="21.75" customHeight="1" x14ac:dyDescent="0.2">
      <c r="A108" s="7"/>
      <c r="B108" s="106" t="s">
        <v>136</v>
      </c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8"/>
      <c r="N108" s="62" t="s">
        <v>92</v>
      </c>
      <c r="O108" s="63"/>
      <c r="P108" s="64">
        <f t="shared" ref="P108:R112" si="24">P109</f>
        <v>7678.8</v>
      </c>
      <c r="Q108" s="66">
        <f t="shared" si="24"/>
        <v>0</v>
      </c>
      <c r="R108" s="66">
        <f t="shared" si="24"/>
        <v>7678.8</v>
      </c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</row>
    <row r="109" spans="1:29" ht="21.75" customHeight="1" x14ac:dyDescent="0.2">
      <c r="A109" s="7"/>
      <c r="B109" s="76" t="s">
        <v>57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8"/>
      <c r="N109" s="44" t="s">
        <v>93</v>
      </c>
      <c r="O109" s="45"/>
      <c r="P109" s="52">
        <f t="shared" si="24"/>
        <v>7678.8</v>
      </c>
      <c r="Q109" s="57">
        <f t="shared" si="24"/>
        <v>0</v>
      </c>
      <c r="R109" s="57">
        <f t="shared" si="24"/>
        <v>7678.8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1:29" ht="19.149999999999999" customHeight="1" x14ac:dyDescent="0.2">
      <c r="A110" s="7"/>
      <c r="B110" s="76" t="s">
        <v>58</v>
      </c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8"/>
      <c r="N110" s="44" t="s">
        <v>133</v>
      </c>
      <c r="O110" s="45"/>
      <c r="P110" s="52">
        <f t="shared" si="24"/>
        <v>7678.8</v>
      </c>
      <c r="Q110" s="57">
        <f t="shared" si="24"/>
        <v>0</v>
      </c>
      <c r="R110" s="57">
        <f t="shared" si="24"/>
        <v>7678.8</v>
      </c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</row>
    <row r="111" spans="1:29" ht="24" customHeight="1" x14ac:dyDescent="0.2">
      <c r="A111" s="7"/>
      <c r="B111" s="76" t="s">
        <v>36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8"/>
      <c r="N111" s="44" t="s">
        <v>132</v>
      </c>
      <c r="O111" s="45"/>
      <c r="P111" s="52">
        <f t="shared" si="24"/>
        <v>7678.8</v>
      </c>
      <c r="Q111" s="57">
        <f t="shared" si="24"/>
        <v>0</v>
      </c>
      <c r="R111" s="57">
        <f t="shared" si="24"/>
        <v>7678.8</v>
      </c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</row>
    <row r="112" spans="1:29" ht="21.75" customHeight="1" x14ac:dyDescent="0.2">
      <c r="A112" s="7"/>
      <c r="B112" s="76" t="s">
        <v>53</v>
      </c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8"/>
      <c r="N112" s="44" t="s">
        <v>132</v>
      </c>
      <c r="O112" s="45">
        <v>200</v>
      </c>
      <c r="P112" s="52">
        <f t="shared" si="24"/>
        <v>7678.8</v>
      </c>
      <c r="Q112" s="57">
        <f t="shared" si="24"/>
        <v>0</v>
      </c>
      <c r="R112" s="57">
        <f t="shared" si="24"/>
        <v>7678.8</v>
      </c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ht="21.75" customHeight="1" x14ac:dyDescent="0.2">
      <c r="A113" s="7"/>
      <c r="B113" s="76" t="s">
        <v>10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8"/>
      <c r="N113" s="44" t="s">
        <v>132</v>
      </c>
      <c r="O113" s="45">
        <v>240</v>
      </c>
      <c r="P113" s="52">
        <v>7678.8</v>
      </c>
      <c r="Q113" s="57">
        <v>0</v>
      </c>
      <c r="R113" s="57">
        <f>P113+Q113</f>
        <v>7678.8</v>
      </c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39" customFormat="1" ht="21.75" customHeight="1" x14ac:dyDescent="0.2">
      <c r="A114" s="7"/>
      <c r="B114" s="100" t="s">
        <v>158</v>
      </c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2"/>
      <c r="N114" s="62" t="s">
        <v>94</v>
      </c>
      <c r="O114" s="63"/>
      <c r="P114" s="64">
        <f>P115+P119+P123</f>
        <v>6207</v>
      </c>
      <c r="Q114" s="66">
        <f>Q115+Q119+Q123</f>
        <v>0</v>
      </c>
      <c r="R114" s="66">
        <f>R115+R119+R123</f>
        <v>6207</v>
      </c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</row>
    <row r="115" spans="1:29" s="39" customFormat="1" ht="21.75" customHeight="1" x14ac:dyDescent="0.2">
      <c r="A115" s="7"/>
      <c r="B115" s="103" t="s">
        <v>115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5"/>
      <c r="N115" s="44" t="s">
        <v>95</v>
      </c>
      <c r="O115" s="45"/>
      <c r="P115" s="52">
        <f>P116</f>
        <v>3169.7</v>
      </c>
      <c r="Q115" s="57">
        <f t="shared" ref="Q115:R117" si="25">Q116</f>
        <v>0</v>
      </c>
      <c r="R115" s="57">
        <f t="shared" si="25"/>
        <v>3169.7</v>
      </c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</row>
    <row r="116" spans="1:29" ht="21.75" customHeight="1" x14ac:dyDescent="0.2">
      <c r="A116" s="7"/>
      <c r="B116" s="103" t="s">
        <v>36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5"/>
      <c r="N116" s="44" t="s">
        <v>96</v>
      </c>
      <c r="O116" s="45"/>
      <c r="P116" s="52">
        <f>P117</f>
        <v>3169.7</v>
      </c>
      <c r="Q116" s="57">
        <f t="shared" si="25"/>
        <v>0</v>
      </c>
      <c r="R116" s="57">
        <f t="shared" si="25"/>
        <v>3169.7</v>
      </c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</row>
    <row r="117" spans="1:29" ht="21.75" customHeight="1" x14ac:dyDescent="0.2">
      <c r="A117" s="7"/>
      <c r="B117" s="103" t="s">
        <v>53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5"/>
      <c r="N117" s="44" t="s">
        <v>96</v>
      </c>
      <c r="O117" s="45">
        <v>200</v>
      </c>
      <c r="P117" s="52">
        <f>P118</f>
        <v>3169.7</v>
      </c>
      <c r="Q117" s="57">
        <f t="shared" si="25"/>
        <v>0</v>
      </c>
      <c r="R117" s="57">
        <f t="shared" si="25"/>
        <v>3169.7</v>
      </c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ht="21.75" customHeight="1" x14ac:dyDescent="0.2">
      <c r="A118" s="7"/>
      <c r="B118" s="103" t="s">
        <v>10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5"/>
      <c r="N118" s="44" t="s">
        <v>96</v>
      </c>
      <c r="O118" s="45">
        <v>240</v>
      </c>
      <c r="P118" s="52">
        <v>3169.7</v>
      </c>
      <c r="Q118" s="57">
        <v>0</v>
      </c>
      <c r="R118" s="57">
        <f>P118+Q118</f>
        <v>3169.7</v>
      </c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</row>
    <row r="119" spans="1:29" ht="21.75" customHeight="1" x14ac:dyDescent="0.2">
      <c r="A119" s="7"/>
      <c r="B119" s="103" t="s">
        <v>41</v>
      </c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5"/>
      <c r="N119" s="44" t="s">
        <v>97</v>
      </c>
      <c r="O119" s="45"/>
      <c r="P119" s="52">
        <f>P120</f>
        <v>300</v>
      </c>
      <c r="Q119" s="57">
        <f t="shared" ref="Q119:R121" si="26">Q120</f>
        <v>0</v>
      </c>
      <c r="R119" s="57">
        <f t="shared" si="26"/>
        <v>300</v>
      </c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ht="21.75" customHeight="1" x14ac:dyDescent="0.2">
      <c r="A120" s="7"/>
      <c r="B120" s="103" t="s">
        <v>36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5"/>
      <c r="N120" s="44" t="s">
        <v>98</v>
      </c>
      <c r="O120" s="45"/>
      <c r="P120" s="52">
        <f>P121</f>
        <v>300</v>
      </c>
      <c r="Q120" s="57">
        <f t="shared" si="26"/>
        <v>0</v>
      </c>
      <c r="R120" s="57">
        <f t="shared" si="26"/>
        <v>300</v>
      </c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</row>
    <row r="121" spans="1:29" s="20" customFormat="1" ht="21.75" customHeight="1" x14ac:dyDescent="0.2">
      <c r="A121" s="6"/>
      <c r="B121" s="103" t="s">
        <v>53</v>
      </c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5"/>
      <c r="N121" s="44" t="s">
        <v>98</v>
      </c>
      <c r="O121" s="45">
        <v>200</v>
      </c>
      <c r="P121" s="52">
        <f>P122</f>
        <v>300</v>
      </c>
      <c r="Q121" s="57">
        <f t="shared" si="26"/>
        <v>0</v>
      </c>
      <c r="R121" s="57">
        <f t="shared" si="26"/>
        <v>300</v>
      </c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</row>
    <row r="122" spans="1:29" ht="21.75" customHeight="1" x14ac:dyDescent="0.2">
      <c r="A122" s="7"/>
      <c r="B122" s="103" t="s">
        <v>10</v>
      </c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5"/>
      <c r="N122" s="44" t="s">
        <v>98</v>
      </c>
      <c r="O122" s="45">
        <v>240</v>
      </c>
      <c r="P122" s="52">
        <v>300</v>
      </c>
      <c r="Q122" s="57">
        <v>0</v>
      </c>
      <c r="R122" s="57">
        <f>P122+Q122</f>
        <v>300</v>
      </c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</row>
    <row r="123" spans="1:29" ht="21.75" customHeight="1" x14ac:dyDescent="0.2">
      <c r="A123" s="7"/>
      <c r="B123" s="82" t="s">
        <v>121</v>
      </c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4"/>
      <c r="N123" s="44" t="s">
        <v>150</v>
      </c>
      <c r="O123" s="45"/>
      <c r="P123" s="52">
        <f t="shared" ref="P123:R125" si="27">P124</f>
        <v>2737.3</v>
      </c>
      <c r="Q123" s="57">
        <f t="shared" si="27"/>
        <v>0</v>
      </c>
      <c r="R123" s="57">
        <f t="shared" si="27"/>
        <v>2737.3</v>
      </c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</row>
    <row r="124" spans="1:29" ht="21.75" customHeight="1" x14ac:dyDescent="0.2">
      <c r="A124" s="7"/>
      <c r="B124" s="82" t="s">
        <v>36</v>
      </c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4"/>
      <c r="N124" s="44" t="s">
        <v>118</v>
      </c>
      <c r="O124" s="45"/>
      <c r="P124" s="52">
        <f t="shared" si="27"/>
        <v>2737.3</v>
      </c>
      <c r="Q124" s="57">
        <f t="shared" si="27"/>
        <v>0</v>
      </c>
      <c r="R124" s="57">
        <f t="shared" si="27"/>
        <v>2737.3</v>
      </c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</row>
    <row r="125" spans="1:29" ht="21.75" customHeight="1" x14ac:dyDescent="0.2">
      <c r="A125" s="7"/>
      <c r="B125" s="82" t="s">
        <v>134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4"/>
      <c r="N125" s="44" t="s">
        <v>118</v>
      </c>
      <c r="O125" s="45">
        <v>400</v>
      </c>
      <c r="P125" s="52">
        <f t="shared" si="27"/>
        <v>2737.3</v>
      </c>
      <c r="Q125" s="57">
        <f t="shared" si="27"/>
        <v>0</v>
      </c>
      <c r="R125" s="57">
        <f t="shared" si="27"/>
        <v>2737.3</v>
      </c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</row>
    <row r="126" spans="1:29" ht="21.75" customHeight="1" x14ac:dyDescent="0.2">
      <c r="A126" s="7"/>
      <c r="B126" s="82" t="s">
        <v>119</v>
      </c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4"/>
      <c r="N126" s="44" t="s">
        <v>118</v>
      </c>
      <c r="O126" s="45">
        <v>410</v>
      </c>
      <c r="P126" s="52">
        <v>2737.3</v>
      </c>
      <c r="Q126" s="57">
        <v>0</v>
      </c>
      <c r="R126" s="57">
        <f>P126+Q126</f>
        <v>2737.3</v>
      </c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</row>
    <row r="127" spans="1:29" ht="18.600000000000001" customHeight="1" x14ac:dyDescent="0.2">
      <c r="A127" s="7"/>
      <c r="B127" s="88" t="s">
        <v>157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90"/>
      <c r="N127" s="62" t="s">
        <v>99</v>
      </c>
      <c r="O127" s="63" t="s">
        <v>0</v>
      </c>
      <c r="P127" s="64">
        <f>P128</f>
        <v>37623.699999999997</v>
      </c>
      <c r="Q127" s="66">
        <f>Q128</f>
        <v>9.6</v>
      </c>
      <c r="R127" s="66">
        <f>R128</f>
        <v>37633.299999999996</v>
      </c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</row>
    <row r="128" spans="1:29" ht="21.75" customHeight="1" x14ac:dyDescent="0.2">
      <c r="A128" s="7"/>
      <c r="B128" s="85" t="s">
        <v>50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7"/>
      <c r="N128" s="44" t="s">
        <v>100</v>
      </c>
      <c r="O128" s="45" t="s">
        <v>0</v>
      </c>
      <c r="P128" s="52">
        <f>P129+P156</f>
        <v>37623.699999999997</v>
      </c>
      <c r="Q128" s="57">
        <f>Q129+Q156</f>
        <v>9.6</v>
      </c>
      <c r="R128" s="57">
        <f>R129+R156</f>
        <v>37633.299999999996</v>
      </c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1:29" ht="26.25" customHeight="1" x14ac:dyDescent="0.2">
      <c r="A129" s="7"/>
      <c r="B129" s="85" t="s">
        <v>51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7"/>
      <c r="N129" s="44" t="s">
        <v>101</v>
      </c>
      <c r="O129" s="45" t="s">
        <v>0</v>
      </c>
      <c r="P129" s="52">
        <f>P130+P133+P140+P145+P150+P153</f>
        <v>37573.699999999997</v>
      </c>
      <c r="Q129" s="57">
        <f>Q130+Q133+Q140+Q145+Q148+Q150+Q153</f>
        <v>9.6</v>
      </c>
      <c r="R129" s="57">
        <f>R130+R133+R140+R145+R153+R150</f>
        <v>37583.299999999996</v>
      </c>
    </row>
    <row r="130" spans="1:29" ht="21.75" customHeight="1" x14ac:dyDescent="0.2">
      <c r="A130" s="7"/>
      <c r="B130" s="79" t="s">
        <v>42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1"/>
      <c r="N130" s="44" t="s">
        <v>102</v>
      </c>
      <c r="O130" s="45"/>
      <c r="P130" s="52">
        <f t="shared" ref="P130:R131" si="28">P131</f>
        <v>2927</v>
      </c>
      <c r="Q130" s="57">
        <f t="shared" si="28"/>
        <v>0</v>
      </c>
      <c r="R130" s="57">
        <f t="shared" si="28"/>
        <v>2927</v>
      </c>
    </row>
    <row r="131" spans="1:29" s="39" customFormat="1" ht="26.45" customHeight="1" x14ac:dyDescent="0.2">
      <c r="A131" s="7"/>
      <c r="B131" s="79" t="s">
        <v>7</v>
      </c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1"/>
      <c r="N131" s="44" t="s">
        <v>102</v>
      </c>
      <c r="O131" s="45">
        <v>100</v>
      </c>
      <c r="P131" s="52">
        <f t="shared" si="28"/>
        <v>2927</v>
      </c>
      <c r="Q131" s="57">
        <f t="shared" si="28"/>
        <v>0</v>
      </c>
      <c r="R131" s="57">
        <f t="shared" si="28"/>
        <v>2927</v>
      </c>
      <c r="S131" s="40"/>
      <c r="T131" s="40"/>
      <c r="U131" s="40"/>
      <c r="V131" s="40"/>
      <c r="W131" s="40"/>
      <c r="X131" s="40"/>
      <c r="Y131" s="40"/>
      <c r="Z131" s="40"/>
      <c r="AA131" s="40"/>
    </row>
    <row r="132" spans="1:29" s="39" customFormat="1" ht="21.75" customHeight="1" x14ac:dyDescent="0.2">
      <c r="A132" s="7"/>
      <c r="B132" s="79" t="s">
        <v>5</v>
      </c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1"/>
      <c r="N132" s="44" t="s">
        <v>102</v>
      </c>
      <c r="O132" s="45">
        <v>120</v>
      </c>
      <c r="P132" s="52">
        <v>2927</v>
      </c>
      <c r="Q132" s="57">
        <v>0</v>
      </c>
      <c r="R132" s="57">
        <f>P132+Q132</f>
        <v>2927</v>
      </c>
      <c r="S132" s="40"/>
      <c r="T132" s="40"/>
      <c r="U132" s="40"/>
      <c r="V132" s="40"/>
      <c r="W132" s="40"/>
      <c r="X132" s="40"/>
      <c r="Y132" s="40"/>
      <c r="Z132" s="40"/>
      <c r="AA132" s="40"/>
    </row>
    <row r="133" spans="1:29" ht="24.6" customHeight="1" x14ac:dyDescent="0.2">
      <c r="A133" s="7"/>
      <c r="B133" s="79" t="s">
        <v>31</v>
      </c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1"/>
      <c r="N133" s="44" t="s">
        <v>103</v>
      </c>
      <c r="O133" s="45"/>
      <c r="P133" s="52">
        <f>P134+P136+P138</f>
        <v>15510.8</v>
      </c>
      <c r="Q133" s="57">
        <f>Q134+Q136+Q138</f>
        <v>0</v>
      </c>
      <c r="R133" s="57">
        <f>R134+R136+R138</f>
        <v>15510.8</v>
      </c>
      <c r="AB133" s="1"/>
      <c r="AC133" s="1"/>
    </row>
    <row r="134" spans="1:29" ht="27" customHeight="1" x14ac:dyDescent="0.2">
      <c r="A134" s="7"/>
      <c r="B134" s="79" t="s">
        <v>7</v>
      </c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1"/>
      <c r="N134" s="44" t="s">
        <v>103</v>
      </c>
      <c r="O134" s="45" t="s">
        <v>6</v>
      </c>
      <c r="P134" s="52">
        <f>P135</f>
        <v>11637.1</v>
      </c>
      <c r="Q134" s="57">
        <f>Q135</f>
        <v>0</v>
      </c>
      <c r="R134" s="57">
        <f>R135</f>
        <v>11637.1</v>
      </c>
    </row>
    <row r="135" spans="1:29" ht="21.75" customHeight="1" x14ac:dyDescent="0.2">
      <c r="A135" s="7"/>
      <c r="B135" s="79" t="s">
        <v>20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1"/>
      <c r="N135" s="44" t="s">
        <v>103</v>
      </c>
      <c r="O135" s="45" t="s">
        <v>19</v>
      </c>
      <c r="P135" s="52">
        <v>11637.1</v>
      </c>
      <c r="Q135" s="57">
        <v>0</v>
      </c>
      <c r="R135" s="57">
        <f>P135+Q135</f>
        <v>11637.1</v>
      </c>
    </row>
    <row r="136" spans="1:29" ht="21.75" customHeight="1" x14ac:dyDescent="0.2">
      <c r="A136" s="7"/>
      <c r="B136" s="79" t="s">
        <v>53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1"/>
      <c r="N136" s="44" t="s">
        <v>103</v>
      </c>
      <c r="O136" s="45" t="s">
        <v>11</v>
      </c>
      <c r="P136" s="52">
        <f>P137</f>
        <v>3823.7</v>
      </c>
      <c r="Q136" s="57">
        <f>Q137</f>
        <v>0</v>
      </c>
      <c r="R136" s="57">
        <f>R137</f>
        <v>3823.7</v>
      </c>
    </row>
    <row r="137" spans="1:29" ht="20.25" customHeight="1" x14ac:dyDescent="0.2">
      <c r="A137" s="7"/>
      <c r="B137" s="79" t="s">
        <v>10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1"/>
      <c r="N137" s="44" t="s">
        <v>103</v>
      </c>
      <c r="O137" s="45" t="s">
        <v>9</v>
      </c>
      <c r="P137" s="52">
        <v>3823.7</v>
      </c>
      <c r="Q137" s="57">
        <v>0</v>
      </c>
      <c r="R137" s="57">
        <f>P137+Q137</f>
        <v>3823.7</v>
      </c>
    </row>
    <row r="138" spans="1:29" ht="21.75" customHeight="1" x14ac:dyDescent="0.2">
      <c r="A138" s="7"/>
      <c r="B138" s="76" t="s">
        <v>3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8"/>
      <c r="N138" s="44" t="s">
        <v>103</v>
      </c>
      <c r="O138" s="45">
        <v>800</v>
      </c>
      <c r="P138" s="52">
        <f>P139</f>
        <v>50</v>
      </c>
      <c r="Q138" s="57">
        <f>Q139</f>
        <v>0</v>
      </c>
      <c r="R138" s="57">
        <f>R139</f>
        <v>50</v>
      </c>
    </row>
    <row r="139" spans="1:29" ht="21.75" customHeight="1" x14ac:dyDescent="0.2">
      <c r="A139" s="7"/>
      <c r="B139" s="76" t="s">
        <v>17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8"/>
      <c r="N139" s="44" t="s">
        <v>103</v>
      </c>
      <c r="O139" s="45">
        <v>850</v>
      </c>
      <c r="P139" s="52">
        <v>50</v>
      </c>
      <c r="Q139" s="57">
        <v>0</v>
      </c>
      <c r="R139" s="57">
        <f>P139+Q139</f>
        <v>50</v>
      </c>
    </row>
    <row r="140" spans="1:29" ht="21.75" customHeight="1" x14ac:dyDescent="0.2">
      <c r="A140" s="7"/>
      <c r="B140" s="79" t="s">
        <v>18</v>
      </c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1"/>
      <c r="N140" s="44" t="s">
        <v>104</v>
      </c>
      <c r="O140" s="45">
        <v>0</v>
      </c>
      <c r="P140" s="52">
        <f>P141+P143</f>
        <v>18401.400000000001</v>
      </c>
      <c r="Q140" s="57">
        <f>Q141+Q143</f>
        <v>0</v>
      </c>
      <c r="R140" s="57">
        <f>R141+R143</f>
        <v>18401.400000000001</v>
      </c>
    </row>
    <row r="141" spans="1:29" ht="30" customHeight="1" x14ac:dyDescent="0.2">
      <c r="A141" s="7"/>
      <c r="B141" s="79" t="s">
        <v>7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1"/>
      <c r="N141" s="44" t="s">
        <v>104</v>
      </c>
      <c r="O141" s="45" t="s">
        <v>6</v>
      </c>
      <c r="P141" s="52">
        <f>P142</f>
        <v>18101.400000000001</v>
      </c>
      <c r="Q141" s="57">
        <f>Q142</f>
        <v>0</v>
      </c>
      <c r="R141" s="57">
        <f>R142</f>
        <v>18101.400000000001</v>
      </c>
    </row>
    <row r="142" spans="1:29" ht="19.5" customHeight="1" x14ac:dyDescent="0.2">
      <c r="A142" s="7"/>
      <c r="B142" s="79" t="s">
        <v>5</v>
      </c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1"/>
      <c r="N142" s="44" t="s">
        <v>104</v>
      </c>
      <c r="O142" s="45" t="s">
        <v>4</v>
      </c>
      <c r="P142" s="52">
        <v>18101.400000000001</v>
      </c>
      <c r="Q142" s="57">
        <v>0</v>
      </c>
      <c r="R142" s="57">
        <f>P142+Q142</f>
        <v>18101.400000000001</v>
      </c>
    </row>
    <row r="143" spans="1:29" s="39" customFormat="1" ht="21.75" customHeight="1" x14ac:dyDescent="0.2">
      <c r="A143" s="7"/>
      <c r="B143" s="79" t="s">
        <v>3</v>
      </c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1"/>
      <c r="N143" s="44" t="s">
        <v>104</v>
      </c>
      <c r="O143" s="45" t="s">
        <v>2</v>
      </c>
      <c r="P143" s="52">
        <f>P144</f>
        <v>300</v>
      </c>
      <c r="Q143" s="57">
        <f>Q144</f>
        <v>0</v>
      </c>
      <c r="R143" s="57">
        <f>R144</f>
        <v>300</v>
      </c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</row>
    <row r="144" spans="1:29" s="39" customFormat="1" ht="20.25" customHeight="1" x14ac:dyDescent="0.2">
      <c r="A144" s="7"/>
      <c r="B144" s="79" t="s">
        <v>17</v>
      </c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1"/>
      <c r="N144" s="44" t="s">
        <v>104</v>
      </c>
      <c r="O144" s="45" t="s">
        <v>16</v>
      </c>
      <c r="P144" s="52">
        <v>300</v>
      </c>
      <c r="Q144" s="57">
        <v>0</v>
      </c>
      <c r="R144" s="57">
        <f>P144+Q144</f>
        <v>300</v>
      </c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</row>
    <row r="145" spans="1:29" s="39" customFormat="1" ht="21.75" customHeight="1" x14ac:dyDescent="0.2">
      <c r="A145" s="7"/>
      <c r="B145" s="79" t="s">
        <v>44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1"/>
      <c r="N145" s="44" t="s">
        <v>105</v>
      </c>
      <c r="O145" s="45"/>
      <c r="P145" s="52">
        <f>P146+P148</f>
        <v>120</v>
      </c>
      <c r="Q145" s="57">
        <f>Q146+Q148</f>
        <v>9.6</v>
      </c>
      <c r="R145" s="57">
        <f>R146+R148</f>
        <v>129.6</v>
      </c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</row>
    <row r="146" spans="1:29" ht="18" customHeight="1" x14ac:dyDescent="0.2">
      <c r="A146" s="7"/>
      <c r="B146" s="79" t="s">
        <v>53</v>
      </c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1"/>
      <c r="N146" s="44" t="s">
        <v>105</v>
      </c>
      <c r="O146" s="45" t="s">
        <v>11</v>
      </c>
      <c r="P146" s="52">
        <f>P147</f>
        <v>60</v>
      </c>
      <c r="Q146" s="57">
        <f>Q147</f>
        <v>9.6</v>
      </c>
      <c r="R146" s="57">
        <f>R147</f>
        <v>69.599999999999994</v>
      </c>
    </row>
    <row r="147" spans="1:29" ht="21.75" customHeight="1" x14ac:dyDescent="0.2">
      <c r="A147" s="7"/>
      <c r="B147" s="79" t="s">
        <v>10</v>
      </c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1"/>
      <c r="N147" s="44" t="s">
        <v>105</v>
      </c>
      <c r="O147" s="45" t="s">
        <v>9</v>
      </c>
      <c r="P147" s="52">
        <v>60</v>
      </c>
      <c r="Q147" s="57">
        <v>9.6</v>
      </c>
      <c r="R147" s="57">
        <f>P147+Q147</f>
        <v>69.599999999999994</v>
      </c>
    </row>
    <row r="148" spans="1:29" ht="18" customHeight="1" x14ac:dyDescent="0.2">
      <c r="A148" s="7"/>
      <c r="B148" s="76" t="s">
        <v>64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8"/>
      <c r="N148" s="44" t="s">
        <v>105</v>
      </c>
      <c r="O148" s="45">
        <v>300</v>
      </c>
      <c r="P148" s="52">
        <v>60</v>
      </c>
      <c r="Q148" s="57">
        <f>Q149</f>
        <v>0</v>
      </c>
      <c r="R148" s="57">
        <f>R149</f>
        <v>60</v>
      </c>
    </row>
    <row r="149" spans="1:29" ht="17.25" customHeight="1" x14ac:dyDescent="0.2">
      <c r="A149" s="7"/>
      <c r="B149" s="76" t="s">
        <v>130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8"/>
      <c r="N149" s="44" t="s">
        <v>105</v>
      </c>
      <c r="O149" s="45">
        <v>310</v>
      </c>
      <c r="P149" s="52">
        <v>60</v>
      </c>
      <c r="Q149" s="57">
        <v>0</v>
      </c>
      <c r="R149" s="57">
        <f>P149+Q149</f>
        <v>60</v>
      </c>
    </row>
    <row r="150" spans="1:29" ht="32.25" customHeight="1" x14ac:dyDescent="0.2">
      <c r="A150" s="7"/>
      <c r="B150" s="79" t="s">
        <v>45</v>
      </c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1"/>
      <c r="N150" s="44" t="s">
        <v>108</v>
      </c>
      <c r="O150" s="45"/>
      <c r="P150" s="52">
        <f t="shared" ref="P150:R151" si="29">P151</f>
        <v>49.5</v>
      </c>
      <c r="Q150" s="57">
        <f t="shared" si="29"/>
        <v>0</v>
      </c>
      <c r="R150" s="57">
        <f t="shared" si="29"/>
        <v>49.5</v>
      </c>
    </row>
    <row r="151" spans="1:29" ht="21.75" customHeight="1" x14ac:dyDescent="0.2">
      <c r="A151" s="7"/>
      <c r="B151" s="79" t="s">
        <v>15</v>
      </c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1"/>
      <c r="N151" s="44" t="s">
        <v>108</v>
      </c>
      <c r="O151" s="45" t="s">
        <v>14</v>
      </c>
      <c r="P151" s="52">
        <f t="shared" si="29"/>
        <v>49.5</v>
      </c>
      <c r="Q151" s="57">
        <f t="shared" si="29"/>
        <v>0</v>
      </c>
      <c r="R151" s="57">
        <f t="shared" si="29"/>
        <v>49.5</v>
      </c>
    </row>
    <row r="152" spans="1:29" ht="21" customHeight="1" x14ac:dyDescent="0.2">
      <c r="A152" s="7"/>
      <c r="B152" s="79" t="s">
        <v>13</v>
      </c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1"/>
      <c r="N152" s="44" t="s">
        <v>108</v>
      </c>
      <c r="O152" s="45" t="s">
        <v>12</v>
      </c>
      <c r="P152" s="52">
        <v>49.5</v>
      </c>
      <c r="Q152" s="57">
        <v>0</v>
      </c>
      <c r="R152" s="57">
        <f>P152+Q152</f>
        <v>49.5</v>
      </c>
    </row>
    <row r="153" spans="1:29" ht="17.25" customHeight="1" x14ac:dyDescent="0.2">
      <c r="A153" s="7"/>
      <c r="B153" s="116" t="s">
        <v>36</v>
      </c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8"/>
      <c r="N153" s="47" t="s">
        <v>109</v>
      </c>
      <c r="O153" s="48"/>
      <c r="P153" s="53">
        <f t="shared" ref="P153:R154" si="30">P154</f>
        <v>565</v>
      </c>
      <c r="Q153" s="57">
        <f t="shared" si="30"/>
        <v>0</v>
      </c>
      <c r="R153" s="57">
        <f t="shared" si="30"/>
        <v>565</v>
      </c>
    </row>
    <row r="154" spans="1:29" ht="21.75" customHeight="1" x14ac:dyDescent="0.2">
      <c r="A154" s="7"/>
      <c r="B154" s="79" t="s">
        <v>53</v>
      </c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1"/>
      <c r="N154" s="47" t="s">
        <v>109</v>
      </c>
      <c r="O154" s="45" t="s">
        <v>11</v>
      </c>
      <c r="P154" s="52">
        <f t="shared" si="30"/>
        <v>565</v>
      </c>
      <c r="Q154" s="57">
        <f t="shared" si="30"/>
        <v>0</v>
      </c>
      <c r="R154" s="57">
        <f t="shared" si="30"/>
        <v>565</v>
      </c>
    </row>
    <row r="155" spans="1:29" ht="15.75" customHeight="1" x14ac:dyDescent="0.2">
      <c r="A155" s="7"/>
      <c r="B155" s="79" t="s">
        <v>10</v>
      </c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1"/>
      <c r="N155" s="47" t="s">
        <v>109</v>
      </c>
      <c r="O155" s="45" t="s">
        <v>9</v>
      </c>
      <c r="P155" s="52">
        <v>565</v>
      </c>
      <c r="Q155" s="57">
        <v>0</v>
      </c>
      <c r="R155" s="57">
        <f>P155+Q155</f>
        <v>565</v>
      </c>
    </row>
    <row r="156" spans="1:29" ht="17.25" customHeight="1" x14ac:dyDescent="0.2">
      <c r="A156" s="7"/>
      <c r="B156" s="85" t="s">
        <v>43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7"/>
      <c r="N156" s="44" t="s">
        <v>106</v>
      </c>
      <c r="O156" s="45" t="s">
        <v>0</v>
      </c>
      <c r="P156" s="52">
        <f>P157</f>
        <v>50</v>
      </c>
      <c r="Q156" s="57">
        <f t="shared" ref="Q156:R158" si="31">Q157</f>
        <v>0</v>
      </c>
      <c r="R156" s="57">
        <f t="shared" si="31"/>
        <v>50</v>
      </c>
    </row>
    <row r="157" spans="1:29" ht="17.25" customHeight="1" x14ac:dyDescent="0.2">
      <c r="A157" s="7"/>
      <c r="B157" s="79" t="s">
        <v>44</v>
      </c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1"/>
      <c r="N157" s="44" t="s">
        <v>107</v>
      </c>
      <c r="O157" s="45"/>
      <c r="P157" s="52">
        <f>P158</f>
        <v>50</v>
      </c>
      <c r="Q157" s="57">
        <f t="shared" si="31"/>
        <v>0</v>
      </c>
      <c r="R157" s="57">
        <f t="shared" si="31"/>
        <v>50</v>
      </c>
    </row>
    <row r="158" spans="1:29" ht="25.5" customHeight="1" x14ac:dyDescent="0.2">
      <c r="A158" s="7"/>
      <c r="B158" s="79" t="s">
        <v>7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1"/>
      <c r="N158" s="44" t="s">
        <v>107</v>
      </c>
      <c r="O158" s="45">
        <v>100</v>
      </c>
      <c r="P158" s="52">
        <f>P159</f>
        <v>50</v>
      </c>
      <c r="Q158" s="57">
        <f t="shared" si="31"/>
        <v>0</v>
      </c>
      <c r="R158" s="57">
        <f t="shared" si="31"/>
        <v>50</v>
      </c>
    </row>
    <row r="159" spans="1:29" ht="25.5" customHeight="1" x14ac:dyDescent="0.2">
      <c r="A159" s="7"/>
      <c r="B159" s="79" t="s">
        <v>5</v>
      </c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1"/>
      <c r="N159" s="44" t="s">
        <v>107</v>
      </c>
      <c r="O159" s="45">
        <v>120</v>
      </c>
      <c r="P159" s="52">
        <v>50</v>
      </c>
      <c r="Q159" s="57">
        <v>0</v>
      </c>
      <c r="R159" s="57">
        <f>P159+Q159</f>
        <v>50</v>
      </c>
    </row>
    <row r="160" spans="1:29" ht="20.25" customHeight="1" x14ac:dyDescent="0.2">
      <c r="A160" s="7"/>
      <c r="B160" s="88" t="s">
        <v>8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90"/>
      <c r="N160" s="62" t="s">
        <v>131</v>
      </c>
      <c r="O160" s="63" t="s">
        <v>0</v>
      </c>
      <c r="P160" s="64">
        <f>P161+P171+P165</f>
        <v>1722.3000000000002</v>
      </c>
      <c r="Q160" s="66">
        <f>Q161+Q171+Q165</f>
        <v>0</v>
      </c>
      <c r="R160" s="66">
        <f>R161+R171</f>
        <v>1722.3</v>
      </c>
    </row>
    <row r="161" spans="1:29" ht="25.5" customHeight="1" x14ac:dyDescent="0.2">
      <c r="A161" s="7"/>
      <c r="B161" s="95" t="s">
        <v>52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7"/>
      <c r="N161" s="44" t="s">
        <v>65</v>
      </c>
      <c r="O161" s="45"/>
      <c r="P161" s="52">
        <f>P162+P168</f>
        <v>644.70000000000005</v>
      </c>
      <c r="Q161" s="57">
        <f>Q162+Q168</f>
        <v>0</v>
      </c>
      <c r="R161" s="57">
        <f>R162+R168+R165</f>
        <v>1694.7</v>
      </c>
    </row>
    <row r="162" spans="1:29" ht="15" customHeight="1" x14ac:dyDescent="0.2">
      <c r="A162" s="7"/>
      <c r="B162" s="95" t="s">
        <v>40</v>
      </c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7"/>
      <c r="N162" s="44" t="s">
        <v>113</v>
      </c>
      <c r="O162" s="45"/>
      <c r="P162" s="52">
        <f t="shared" ref="P162:R163" si="32">P163</f>
        <v>50</v>
      </c>
      <c r="Q162" s="57">
        <f t="shared" si="32"/>
        <v>0</v>
      </c>
      <c r="R162" s="57">
        <f t="shared" si="32"/>
        <v>50</v>
      </c>
    </row>
    <row r="163" spans="1:29" ht="20.25" customHeight="1" x14ac:dyDescent="0.2">
      <c r="A163" s="7"/>
      <c r="B163" s="95" t="s">
        <v>3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7"/>
      <c r="N163" s="44" t="s">
        <v>113</v>
      </c>
      <c r="O163" s="45">
        <v>800</v>
      </c>
      <c r="P163" s="52">
        <f t="shared" si="32"/>
        <v>50</v>
      </c>
      <c r="Q163" s="57">
        <f t="shared" si="32"/>
        <v>0</v>
      </c>
      <c r="R163" s="57">
        <f t="shared" si="32"/>
        <v>50</v>
      </c>
    </row>
    <row r="164" spans="1:29" ht="19.5" customHeight="1" x14ac:dyDescent="0.2">
      <c r="A164" s="7"/>
      <c r="B164" s="95" t="s">
        <v>1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7"/>
      <c r="N164" s="44" t="s">
        <v>113</v>
      </c>
      <c r="O164" s="45">
        <v>870</v>
      </c>
      <c r="P164" s="52">
        <v>50</v>
      </c>
      <c r="Q164" s="57">
        <v>0</v>
      </c>
      <c r="R164" s="57">
        <f>P164+Q164</f>
        <v>50</v>
      </c>
    </row>
    <row r="165" spans="1:29" s="39" customFormat="1" ht="19.5" customHeight="1" x14ac:dyDescent="0.2">
      <c r="A165" s="7"/>
      <c r="B165" s="94" t="s">
        <v>152</v>
      </c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44" t="s">
        <v>151</v>
      </c>
      <c r="O165" s="45"/>
      <c r="P165" s="52">
        <f>P166</f>
        <v>1050</v>
      </c>
      <c r="Q165" s="57">
        <f>Q166</f>
        <v>0</v>
      </c>
      <c r="R165" s="57">
        <f t="shared" ref="R165:R166" si="33">P165+Q165</f>
        <v>1050</v>
      </c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</row>
    <row r="166" spans="1:29" s="39" customFormat="1" ht="21.75" customHeight="1" x14ac:dyDescent="0.2">
      <c r="A166" s="7"/>
      <c r="B166" s="94" t="s">
        <v>53</v>
      </c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44" t="s">
        <v>151</v>
      </c>
      <c r="O166" s="45">
        <v>800</v>
      </c>
      <c r="P166" s="52">
        <f>P167</f>
        <v>1050</v>
      </c>
      <c r="Q166" s="57">
        <f>Q167</f>
        <v>0</v>
      </c>
      <c r="R166" s="57">
        <f t="shared" si="33"/>
        <v>1050</v>
      </c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</row>
    <row r="167" spans="1:29" s="39" customFormat="1" ht="21.75" customHeight="1" x14ac:dyDescent="0.2">
      <c r="A167" s="7"/>
      <c r="B167" s="94" t="s">
        <v>154</v>
      </c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44" t="s">
        <v>151</v>
      </c>
      <c r="O167" s="45">
        <v>880</v>
      </c>
      <c r="P167" s="52">
        <v>1050</v>
      </c>
      <c r="Q167" s="57">
        <v>0</v>
      </c>
      <c r="R167" s="57">
        <f>P167+Q167</f>
        <v>1050</v>
      </c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</row>
    <row r="168" spans="1:29" ht="25.5" customHeight="1" x14ac:dyDescent="0.2">
      <c r="A168" s="7"/>
      <c r="B168" s="79" t="s">
        <v>47</v>
      </c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1"/>
      <c r="N168" s="44" t="s">
        <v>67</v>
      </c>
      <c r="O168" s="45"/>
      <c r="P168" s="52">
        <f>P169</f>
        <v>594.70000000000005</v>
      </c>
      <c r="Q168" s="57">
        <f>Q169</f>
        <v>0</v>
      </c>
      <c r="R168" s="57">
        <f>P168+Q168</f>
        <v>594.70000000000005</v>
      </c>
    </row>
    <row r="169" spans="1:29" ht="27" customHeight="1" x14ac:dyDescent="0.2">
      <c r="A169" s="7"/>
      <c r="B169" s="79" t="s">
        <v>7</v>
      </c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1"/>
      <c r="N169" s="44" t="s">
        <v>67</v>
      </c>
      <c r="O169" s="45" t="s">
        <v>6</v>
      </c>
      <c r="P169" s="52">
        <f>P170</f>
        <v>594.70000000000005</v>
      </c>
      <c r="Q169" s="57">
        <f>Q170</f>
        <v>0</v>
      </c>
      <c r="R169" s="57">
        <f>R170</f>
        <v>594.70000000000005</v>
      </c>
    </row>
    <row r="170" spans="1:29" ht="24.75" customHeight="1" x14ac:dyDescent="0.2">
      <c r="A170" s="7"/>
      <c r="B170" s="76" t="s">
        <v>5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8"/>
      <c r="N170" s="44" t="s">
        <v>67</v>
      </c>
      <c r="O170" s="45">
        <v>120</v>
      </c>
      <c r="P170" s="52">
        <v>594.70000000000005</v>
      </c>
      <c r="Q170" s="57">
        <v>0</v>
      </c>
      <c r="R170" s="57">
        <f>P170+Q170</f>
        <v>594.70000000000005</v>
      </c>
    </row>
    <row r="171" spans="1:29" ht="17.25" customHeight="1" x14ac:dyDescent="0.2">
      <c r="A171" s="7"/>
      <c r="B171" s="76" t="s">
        <v>110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8"/>
      <c r="N171" s="44" t="s">
        <v>111</v>
      </c>
      <c r="O171" s="45"/>
      <c r="P171" s="52">
        <f>P172</f>
        <v>27.6</v>
      </c>
      <c r="Q171" s="57">
        <f t="shared" ref="Q171:R173" si="34">Q172</f>
        <v>0</v>
      </c>
      <c r="R171" s="57">
        <f t="shared" si="34"/>
        <v>27.6</v>
      </c>
    </row>
    <row r="172" spans="1:29" ht="29.25" customHeight="1" x14ac:dyDescent="0.2">
      <c r="A172" s="7"/>
      <c r="B172" s="76" t="s">
        <v>66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8"/>
      <c r="N172" s="44" t="s">
        <v>112</v>
      </c>
      <c r="O172" s="45"/>
      <c r="P172" s="52">
        <f>P173</f>
        <v>27.6</v>
      </c>
      <c r="Q172" s="57">
        <f t="shared" si="34"/>
        <v>0</v>
      </c>
      <c r="R172" s="57">
        <f t="shared" si="34"/>
        <v>27.6</v>
      </c>
    </row>
    <row r="173" spans="1:29" ht="17.25" customHeight="1" x14ac:dyDescent="0.2">
      <c r="A173" s="7"/>
      <c r="B173" s="76" t="s">
        <v>15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8"/>
      <c r="N173" s="44" t="s">
        <v>112</v>
      </c>
      <c r="O173" s="45">
        <v>500</v>
      </c>
      <c r="P173" s="52">
        <f>P174</f>
        <v>27.6</v>
      </c>
      <c r="Q173" s="57">
        <f t="shared" si="34"/>
        <v>0</v>
      </c>
      <c r="R173" s="57">
        <f t="shared" si="34"/>
        <v>27.6</v>
      </c>
    </row>
    <row r="174" spans="1:29" ht="24" customHeight="1" thickBot="1" x14ac:dyDescent="0.25">
      <c r="A174" s="7"/>
      <c r="B174" s="79" t="s">
        <v>13</v>
      </c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1"/>
      <c r="N174" s="44" t="s">
        <v>112</v>
      </c>
      <c r="O174" s="49">
        <v>540</v>
      </c>
      <c r="P174" s="54">
        <v>27.6</v>
      </c>
      <c r="Q174" s="58">
        <v>0</v>
      </c>
      <c r="R174" s="58">
        <f>P174+Q174</f>
        <v>27.6</v>
      </c>
    </row>
    <row r="175" spans="1:29" ht="16.899999999999999" customHeight="1" thickBot="1" x14ac:dyDescent="0.25">
      <c r="A175" s="7"/>
      <c r="B175" s="112" t="s">
        <v>30</v>
      </c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4"/>
      <c r="N175" s="109">
        <f>P160+P127+P114+P108+P99+P66+P44+P27+P16+P88</f>
        <v>67771.7</v>
      </c>
      <c r="O175" s="110"/>
      <c r="P175" s="111"/>
      <c r="Q175" s="56">
        <f>Q160+Q127+Q114+Q108+Q99+Q66+Q44+Q27+Q16+Q88</f>
        <v>209.6</v>
      </c>
      <c r="R175" s="61">
        <f>N175+Q175</f>
        <v>67981.3</v>
      </c>
    </row>
    <row r="176" spans="1:29" ht="29.25" customHeight="1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59"/>
      <c r="Q176" s="36"/>
      <c r="R176" s="36"/>
    </row>
    <row r="177" spans="1:18" ht="53.25" customHeight="1" x14ac:dyDescent="0.2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36"/>
      <c r="R177" s="36"/>
    </row>
    <row r="178" spans="1:18" ht="34.5" customHeight="1" x14ac:dyDescent="0.2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36"/>
      <c r="R178" s="36"/>
    </row>
    <row r="179" spans="1:18" ht="29.25" customHeight="1" x14ac:dyDescent="0.2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36"/>
      <c r="R179" s="36"/>
    </row>
    <row r="180" spans="1:18" ht="21.75" customHeight="1" x14ac:dyDescent="0.2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36"/>
      <c r="R180" s="36"/>
    </row>
    <row r="181" spans="1:18" ht="25.5" customHeight="1" x14ac:dyDescent="0.2">
      <c r="A181" s="42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37"/>
      <c r="R181" s="37"/>
    </row>
    <row r="182" spans="1:18" ht="25.5" customHeight="1" x14ac:dyDescent="0.2">
      <c r="A182" s="4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3"/>
    </row>
    <row r="183" spans="1:18" ht="16.5" customHeight="1" x14ac:dyDescent="0.2">
      <c r="A183" s="42"/>
      <c r="B183" s="69"/>
      <c r="C183" s="69"/>
      <c r="D183" s="69"/>
      <c r="E183" s="69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25.5" customHeight="1" x14ac:dyDescent="0.2">
      <c r="A184" s="42"/>
      <c r="B184" s="70"/>
      <c r="C184" s="70"/>
      <c r="D184" s="70"/>
      <c r="E184" s="71"/>
      <c r="F184" s="18"/>
      <c r="G184" s="18"/>
      <c r="H184" s="14"/>
      <c r="I184" s="14"/>
      <c r="J184" s="14"/>
      <c r="K184" s="14"/>
      <c r="L184" s="14"/>
      <c r="M184" s="10"/>
      <c r="N184" s="10"/>
      <c r="O184" s="10"/>
      <c r="P184" s="26"/>
      <c r="Q184" s="26"/>
      <c r="R184" s="26"/>
    </row>
    <row r="185" spans="1:18" ht="33.75" customHeight="1" x14ac:dyDescent="0.2">
      <c r="A185" s="42"/>
      <c r="B185" s="72"/>
      <c r="C185" s="72"/>
      <c r="D185" s="72"/>
      <c r="E185" s="72"/>
    </row>
    <row r="186" spans="1:18" ht="25.5" customHeight="1" x14ac:dyDescent="0.2">
      <c r="A186" s="42"/>
      <c r="B186" s="72"/>
      <c r="C186" s="72"/>
      <c r="D186" s="72"/>
      <c r="E186" s="72"/>
    </row>
    <row r="187" spans="1:18" ht="21.75" customHeight="1" x14ac:dyDescent="0.2">
      <c r="A187" s="42"/>
      <c r="B187" s="72"/>
      <c r="C187" s="72"/>
      <c r="D187" s="72"/>
      <c r="E187" s="72"/>
    </row>
    <row r="188" spans="1:18" ht="21.75" customHeight="1" x14ac:dyDescent="0.2">
      <c r="A188" s="42"/>
      <c r="B188" s="72"/>
      <c r="C188" s="72"/>
      <c r="D188" s="72"/>
      <c r="E188" s="72"/>
    </row>
    <row r="189" spans="1:18" ht="21.75" customHeight="1" x14ac:dyDescent="0.2">
      <c r="A189" s="42"/>
      <c r="B189" s="72"/>
      <c r="C189" s="72"/>
      <c r="D189" s="72"/>
      <c r="E189" s="72"/>
    </row>
    <row r="190" spans="1:18" ht="21.75" customHeight="1" x14ac:dyDescent="0.2">
      <c r="A190" s="42"/>
      <c r="B190" s="72"/>
      <c r="C190" s="72"/>
      <c r="D190" s="72"/>
      <c r="E190" s="72"/>
    </row>
    <row r="191" spans="1:18" ht="21.75" customHeight="1" x14ac:dyDescent="0.2">
      <c r="A191" s="42"/>
      <c r="B191" s="72"/>
      <c r="C191" s="72"/>
      <c r="D191" s="72"/>
      <c r="E191" s="72"/>
    </row>
    <row r="192" spans="1:18" ht="32.25" customHeight="1" x14ac:dyDescent="0.2">
      <c r="A192" s="42"/>
      <c r="B192" s="72"/>
      <c r="C192" s="72"/>
      <c r="D192" s="72"/>
      <c r="E192" s="72"/>
    </row>
    <row r="193" spans="1:20" ht="36.75" customHeight="1" x14ac:dyDescent="0.2">
      <c r="A193" s="42"/>
      <c r="B193" s="72"/>
      <c r="C193" s="72"/>
      <c r="D193" s="72"/>
      <c r="E193" s="72"/>
    </row>
    <row r="194" spans="1:20" ht="36.75" customHeight="1" x14ac:dyDescent="0.2">
      <c r="A194" s="42"/>
      <c r="B194" s="72"/>
      <c r="C194" s="72"/>
      <c r="D194" s="72"/>
      <c r="E194" s="72"/>
    </row>
    <row r="195" spans="1:20" ht="36.75" customHeight="1" x14ac:dyDescent="0.2">
      <c r="A195" s="42"/>
    </row>
    <row r="196" spans="1:20" ht="36.75" customHeight="1" x14ac:dyDescent="0.2">
      <c r="A196" s="42"/>
    </row>
    <row r="197" spans="1:20" ht="36.75" customHeight="1" x14ac:dyDescent="0.2">
      <c r="A197" s="42"/>
    </row>
    <row r="198" spans="1:20" ht="21" customHeight="1" x14ac:dyDescent="0.2">
      <c r="A198" s="42"/>
    </row>
    <row r="199" spans="1:20" ht="22.5" customHeight="1" x14ac:dyDescent="0.2">
      <c r="A199" s="43"/>
      <c r="T199" s="35"/>
    </row>
    <row r="200" spans="1:20" ht="12.75" customHeight="1" x14ac:dyDescent="0.2">
      <c r="A200" s="3"/>
    </row>
    <row r="201" spans="1:20" ht="11.25" customHeight="1" x14ac:dyDescent="0.2">
      <c r="A201" s="5" t="s">
        <v>0</v>
      </c>
    </row>
    <row r="202" spans="1:20" ht="11.25" customHeight="1" x14ac:dyDescent="0.2">
      <c r="A202" s="5"/>
    </row>
  </sheetData>
  <autoFilter ref="O15:O175" xr:uid="{1BA23131-6318-4E1D-9DD7-63B258290E2F}"/>
  <mergeCells count="171">
    <mergeCell ref="B23:M23"/>
    <mergeCell ref="B24:M24"/>
    <mergeCell ref="B30:M30"/>
    <mergeCell ref="B54:M54"/>
    <mergeCell ref="B49:M49"/>
    <mergeCell ref="B55:M55"/>
    <mergeCell ref="B90:M90"/>
    <mergeCell ref="B89:M89"/>
    <mergeCell ref="B60:M60"/>
    <mergeCell ref="B59:M59"/>
    <mergeCell ref="B15:M15"/>
    <mergeCell ref="B66:M66"/>
    <mergeCell ref="B28:M28"/>
    <mergeCell ref="B27:M27"/>
    <mergeCell ref="B43:M43"/>
    <mergeCell ref="B31:M31"/>
    <mergeCell ref="B32:M32"/>
    <mergeCell ref="B29:M29"/>
    <mergeCell ref="B16:M16"/>
    <mergeCell ref="B41:M41"/>
    <mergeCell ref="B44:M44"/>
    <mergeCell ref="B33:M33"/>
    <mergeCell ref="B34:M34"/>
    <mergeCell ref="B35:M35"/>
    <mergeCell ref="B42:M42"/>
    <mergeCell ref="B25:M25"/>
    <mergeCell ref="B26:M26"/>
    <mergeCell ref="B48:M48"/>
    <mergeCell ref="B22:M22"/>
    <mergeCell ref="B93:M93"/>
    <mergeCell ref="B92:M92"/>
    <mergeCell ref="B91:M91"/>
    <mergeCell ref="B135:M135"/>
    <mergeCell ref="B76:M76"/>
    <mergeCell ref="B77:M77"/>
    <mergeCell ref="B73:M73"/>
    <mergeCell ref="B72:M72"/>
    <mergeCell ref="B69:M69"/>
    <mergeCell ref="B70:M70"/>
    <mergeCell ref="B74:M74"/>
    <mergeCell ref="B128:M128"/>
    <mergeCell ref="B117:M117"/>
    <mergeCell ref="B118:M118"/>
    <mergeCell ref="B115:M115"/>
    <mergeCell ref="B75:M75"/>
    <mergeCell ref="B116:M116"/>
    <mergeCell ref="N175:P175"/>
    <mergeCell ref="B175:M175"/>
    <mergeCell ref="B163:M163"/>
    <mergeCell ref="B104:M104"/>
    <mergeCell ref="B88:M88"/>
    <mergeCell ref="B98:M98"/>
    <mergeCell ref="B97:M97"/>
    <mergeCell ref="B96:M96"/>
    <mergeCell ref="B95:M95"/>
    <mergeCell ref="B94:M94"/>
    <mergeCell ref="B170:M170"/>
    <mergeCell ref="B152:M152"/>
    <mergeCell ref="B169:M169"/>
    <mergeCell ref="B168:M168"/>
    <mergeCell ref="B151:M151"/>
    <mergeCell ref="B157:M157"/>
    <mergeCell ref="B153:M153"/>
    <mergeCell ref="B141:M141"/>
    <mergeCell ref="B143:M143"/>
    <mergeCell ref="B148:M148"/>
    <mergeCell ref="B149:M149"/>
    <mergeCell ref="B144:M144"/>
    <mergeCell ref="B158:M158"/>
    <mergeCell ref="B146:M146"/>
    <mergeCell ref="B147:M147"/>
    <mergeCell ref="B133:M133"/>
    <mergeCell ref="B134:M134"/>
    <mergeCell ref="B137:M137"/>
    <mergeCell ref="B145:M145"/>
    <mergeCell ref="B173:M173"/>
    <mergeCell ref="B174:M174"/>
    <mergeCell ref="B161:M161"/>
    <mergeCell ref="B162:M162"/>
    <mergeCell ref="B160:M160"/>
    <mergeCell ref="B171:M171"/>
    <mergeCell ref="B172:M172"/>
    <mergeCell ref="B154:M154"/>
    <mergeCell ref="B155:M155"/>
    <mergeCell ref="B167:M167"/>
    <mergeCell ref="B166:M166"/>
    <mergeCell ref="B165:M165"/>
    <mergeCell ref="B156:M156"/>
    <mergeCell ref="B159:M159"/>
    <mergeCell ref="B164:M164"/>
    <mergeCell ref="B150:M150"/>
    <mergeCell ref="B37:M37"/>
    <mergeCell ref="B40:M40"/>
    <mergeCell ref="B102:M102"/>
    <mergeCell ref="B103:M103"/>
    <mergeCell ref="B101:M101"/>
    <mergeCell ref="B108:M108"/>
    <mergeCell ref="B105:M105"/>
    <mergeCell ref="B58:M58"/>
    <mergeCell ref="B57:M57"/>
    <mergeCell ref="B56:M56"/>
    <mergeCell ref="B106:M106"/>
    <mergeCell ref="B107:M107"/>
    <mergeCell ref="B38:M38"/>
    <mergeCell ref="B39:M39"/>
    <mergeCell ref="B51:M51"/>
    <mergeCell ref="B52:M52"/>
    <mergeCell ref="B46:M46"/>
    <mergeCell ref="B53:M53"/>
    <mergeCell ref="B63:M63"/>
    <mergeCell ref="B64:M64"/>
    <mergeCell ref="B65:M65"/>
    <mergeCell ref="B142:M142"/>
    <mergeCell ref="B136:M136"/>
    <mergeCell ref="M1:P1"/>
    <mergeCell ref="M2:P2"/>
    <mergeCell ref="M3:P3"/>
    <mergeCell ref="M4:P4"/>
    <mergeCell ref="G11:M11"/>
    <mergeCell ref="M5:P5"/>
    <mergeCell ref="M6:P6"/>
    <mergeCell ref="M7:P7"/>
    <mergeCell ref="M8:P8"/>
    <mergeCell ref="B17:M17"/>
    <mergeCell ref="B21:M21"/>
    <mergeCell ref="B20:M20"/>
    <mergeCell ref="B19:M19"/>
    <mergeCell ref="B18:M18"/>
    <mergeCell ref="B110:M110"/>
    <mergeCell ref="B111:M111"/>
    <mergeCell ref="B36:M36"/>
    <mergeCell ref="B138:M138"/>
    <mergeCell ref="B50:M50"/>
    <mergeCell ref="B87:M87"/>
    <mergeCell ref="B109:M109"/>
    <mergeCell ref="B114:M114"/>
    <mergeCell ref="B99:M99"/>
    <mergeCell ref="B100:M100"/>
    <mergeCell ref="B122:M122"/>
    <mergeCell ref="B112:M112"/>
    <mergeCell ref="B113:M113"/>
    <mergeCell ref="B119:M119"/>
    <mergeCell ref="B120:M120"/>
    <mergeCell ref="B124:M124"/>
    <mergeCell ref="B123:M123"/>
    <mergeCell ref="B121:M121"/>
    <mergeCell ref="B131:M131"/>
    <mergeCell ref="B139:M139"/>
    <mergeCell ref="B140:M140"/>
    <mergeCell ref="B125:M125"/>
    <mergeCell ref="B126:M126"/>
    <mergeCell ref="B129:M129"/>
    <mergeCell ref="B127:M127"/>
    <mergeCell ref="B45:M45"/>
    <mergeCell ref="B47:M47"/>
    <mergeCell ref="B81:M81"/>
    <mergeCell ref="B82:M82"/>
    <mergeCell ref="B83:M83"/>
    <mergeCell ref="B84:M84"/>
    <mergeCell ref="B85:M85"/>
    <mergeCell ref="B86:M86"/>
    <mergeCell ref="B130:M130"/>
    <mergeCell ref="B61:M61"/>
    <mergeCell ref="B62:M62"/>
    <mergeCell ref="B80:M80"/>
    <mergeCell ref="B78:M78"/>
    <mergeCell ref="B79:M79"/>
    <mergeCell ref="B71:M71"/>
    <mergeCell ref="B67:M67"/>
    <mergeCell ref="B68:M68"/>
    <mergeCell ref="B132:M132"/>
  </mergeCells>
  <phoneticPr fontId="6" type="noConversion"/>
  <pageMargins left="0.19685039370078741" right="0.19685039370078741" top="0.39370078740157483" bottom="0.19685039370078741" header="0.19685039370078741" footer="0.19685039370078741"/>
  <pageSetup paperSize="9" scale="3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(КВСР)_5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Специалист</cp:lastModifiedBy>
  <cp:lastPrinted>2022-02-11T04:54:38Z</cp:lastPrinted>
  <dcterms:created xsi:type="dcterms:W3CDTF">2014-12-05T11:12:35Z</dcterms:created>
  <dcterms:modified xsi:type="dcterms:W3CDTF">2023-07-12T06:19:45Z</dcterms:modified>
</cp:coreProperties>
</file>