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DAAFEB85-8670-4746-9DB7-DAD83C7CF3C4}" xr6:coauthVersionLast="43" xr6:coauthVersionMax="43" xr10:uidLastSave="{00000000-0000-0000-0000-000000000000}"/>
  <bookViews>
    <workbookView xWindow="-120" yWindow="-120" windowWidth="29040" windowHeight="15840" activeTab="9" xr2:uid="{00000000-000D-0000-FFFF-FFFF00000000}"/>
  </bookViews>
  <sheets>
    <sheet name="СМУ" sheetId="1" r:id="rId1"/>
    <sheet name="икт" sheetId="7" r:id="rId2"/>
    <sheet name="БЛАГ" sheetId="12" r:id="rId3"/>
    <sheet name="ИМУЩ" sheetId="13" r:id="rId4"/>
    <sheet name="РЖК " sheetId="14" r:id="rId5"/>
    <sheet name="ГОЧС " sheetId="17" r:id="rId6"/>
    <sheet name="ОП " sheetId="18" r:id="rId7"/>
    <sheet name="СоцП" sheetId="19" r:id="rId8"/>
    <sheet name="ДФ" sheetId="3" r:id="rId9"/>
    <sheet name="отчет за 4 кв" sheetId="2" r:id="rId10"/>
  </sheets>
  <definedNames>
    <definedName name="_xlnm._FilterDatabase" localSheetId="9" hidden="1">'отчет за 4 кв'!$A$6:$G$54</definedName>
    <definedName name="_xlnm.Print_Area" localSheetId="5">'ГОЧС '!$A$1:$E$52</definedName>
  </definedNames>
  <calcPr calcId="181029"/>
</workbook>
</file>

<file path=xl/calcChain.xml><?xml version="1.0" encoding="utf-8"?>
<calcChain xmlns="http://schemas.openxmlformats.org/spreadsheetml/2006/main">
  <c r="G61" i="2" l="1"/>
  <c r="G64" i="2"/>
  <c r="G62" i="2"/>
  <c r="F62" i="2"/>
  <c r="F61" i="2"/>
  <c r="F64" i="2"/>
  <c r="E40" i="18"/>
  <c r="D40" i="18"/>
  <c r="E23" i="18"/>
  <c r="D23" i="18"/>
  <c r="E22" i="18"/>
  <c r="D22" i="18"/>
  <c r="E29" i="14"/>
  <c r="D29" i="14"/>
  <c r="E17" i="14"/>
  <c r="D17" i="14"/>
  <c r="E26" i="1"/>
  <c r="E24" i="1"/>
  <c r="D24" i="1"/>
  <c r="E47" i="17"/>
  <c r="D47" i="17"/>
  <c r="G65" i="2" l="1"/>
  <c r="G59" i="2"/>
  <c r="F59" i="2"/>
  <c r="D36" i="18"/>
  <c r="E35" i="18"/>
  <c r="D35" i="18"/>
  <c r="E29" i="18"/>
  <c r="D29" i="18"/>
  <c r="E26" i="14"/>
  <c r="E27" i="14"/>
  <c r="E28" i="14"/>
  <c r="E25" i="14"/>
  <c r="D26" i="14"/>
  <c r="D27" i="14"/>
  <c r="D28" i="14"/>
  <c r="D25" i="14"/>
  <c r="E31" i="13"/>
  <c r="D31" i="13"/>
  <c r="D28" i="13"/>
  <c r="D29" i="13"/>
  <c r="D30" i="13"/>
  <c r="D27" i="13"/>
  <c r="E28" i="13"/>
  <c r="E29" i="13"/>
  <c r="E30" i="13"/>
  <c r="E27" i="13"/>
  <c r="E44" i="12"/>
  <c r="D44" i="12"/>
  <c r="E42" i="12"/>
  <c r="D42" i="12"/>
  <c r="E33" i="12"/>
  <c r="D33" i="12"/>
  <c r="E39" i="12"/>
  <c r="D39" i="12"/>
  <c r="E29" i="12"/>
  <c r="E21" i="7"/>
  <c r="D21" i="7"/>
  <c r="D16" i="1"/>
  <c r="F65" i="2" l="1"/>
  <c r="D41" i="12"/>
  <c r="E16" i="13" l="1"/>
  <c r="D40" i="12" l="1"/>
  <c r="D29" i="12"/>
  <c r="E17" i="12" l="1"/>
  <c r="D17" i="12"/>
  <c r="E16" i="1"/>
  <c r="E45" i="17" l="1"/>
  <c r="D45" i="17"/>
  <c r="E21" i="3" l="1"/>
  <c r="D21" i="3"/>
  <c r="E19" i="3"/>
  <c r="D19" i="3"/>
  <c r="F12" i="2"/>
  <c r="E25" i="19" l="1"/>
  <c r="E23" i="19"/>
  <c r="G12" i="2" l="1"/>
  <c r="E16" i="7"/>
  <c r="E40" i="12" l="1"/>
  <c r="D38" i="18" l="1"/>
  <c r="D23" i="14"/>
  <c r="D24" i="14" s="1"/>
  <c r="E43" i="12" l="1"/>
  <c r="E41" i="12"/>
  <c r="E39" i="18"/>
  <c r="E38" i="18"/>
  <c r="E37" i="18"/>
  <c r="E36" i="18"/>
  <c r="D39" i="18"/>
  <c r="D37" i="18"/>
  <c r="E18" i="3" l="1"/>
  <c r="D25" i="19"/>
  <c r="D23" i="19"/>
  <c r="E22" i="19"/>
  <c r="D22" i="19"/>
  <c r="E42" i="17"/>
  <c r="D42" i="17"/>
  <c r="E41" i="17"/>
  <c r="D41" i="17"/>
  <c r="E34" i="17"/>
  <c r="E35" i="17" s="1"/>
  <c r="D34" i="17"/>
  <c r="D35" i="17" s="1"/>
  <c r="E29" i="17"/>
  <c r="D29" i="17"/>
  <c r="D43" i="17"/>
  <c r="E43" i="17"/>
  <c r="D44" i="17"/>
  <c r="E44" i="17"/>
  <c r="D46" i="17"/>
  <c r="E46" i="17"/>
  <c r="D43" i="12"/>
  <c r="E17" i="18" l="1"/>
  <c r="D21" i="1" l="1"/>
  <c r="E21" i="1"/>
  <c r="D23" i="1"/>
  <c r="D26" i="1" s="1"/>
  <c r="E23" i="1"/>
  <c r="D25" i="1"/>
  <c r="E25" i="1"/>
  <c r="G53" i="2" l="1"/>
  <c r="E20" i="3"/>
  <c r="E22" i="3"/>
  <c r="D20" i="3"/>
  <c r="D22" i="3"/>
  <c r="E13" i="3" l="1"/>
  <c r="E23" i="3" s="1"/>
  <c r="D13" i="3"/>
  <c r="D18" i="3" l="1"/>
  <c r="D23" i="3" s="1"/>
  <c r="E53" i="2"/>
  <c r="F53" i="2"/>
  <c r="D53" i="2"/>
  <c r="G47" i="2" l="1"/>
  <c r="F47" i="2"/>
  <c r="E47" i="2"/>
  <c r="D47" i="2"/>
  <c r="G41" i="2"/>
  <c r="F41" i="2"/>
  <c r="E41" i="2"/>
  <c r="D41" i="2"/>
  <c r="E36" i="2"/>
  <c r="F36" i="2"/>
  <c r="G36" i="2"/>
  <c r="D36" i="2"/>
  <c r="D30" i="2"/>
  <c r="E30" i="2"/>
  <c r="G30" i="2"/>
  <c r="E24" i="2"/>
  <c r="F24" i="2"/>
  <c r="G24" i="2"/>
  <c r="D24" i="2"/>
  <c r="E18" i="2"/>
  <c r="F18" i="2"/>
  <c r="G18" i="2"/>
  <c r="D18" i="2"/>
  <c r="E12" i="2"/>
  <c r="D12" i="2"/>
  <c r="G54" i="2" l="1"/>
  <c r="E54" i="2"/>
  <c r="D54" i="2"/>
  <c r="F30" i="2"/>
  <c r="F54" i="2" s="1"/>
  <c r="E26" i="19"/>
  <c r="D26" i="19"/>
  <c r="E24" i="19"/>
  <c r="D24" i="19"/>
  <c r="E17" i="19"/>
  <c r="E27" i="19" s="1"/>
  <c r="D17" i="19"/>
  <c r="D27" i="19" s="1"/>
  <c r="D17" i="18" l="1"/>
  <c r="E22" i="17" l="1"/>
  <c r="E23" i="17" s="1"/>
  <c r="D22" i="17"/>
  <c r="D23" i="17" s="1"/>
  <c r="E17" i="17"/>
  <c r="D17" i="17"/>
  <c r="E23" i="14" l="1"/>
  <c r="E24" i="14" s="1"/>
  <c r="E26" i="13" l="1"/>
  <c r="D26" i="13"/>
  <c r="E21" i="13"/>
  <c r="D21" i="13"/>
  <c r="D16" i="13"/>
  <c r="E23" i="12" l="1"/>
  <c r="D23" i="12"/>
  <c r="E17" i="7" l="1"/>
  <c r="E18" i="7"/>
  <c r="E19" i="7"/>
  <c r="E20" i="7"/>
  <c r="D18" i="7"/>
  <c r="D19" i="7"/>
  <c r="D20" i="7"/>
  <c r="D17" i="7"/>
  <c r="D16" i="7"/>
</calcChain>
</file>

<file path=xl/sharedStrings.xml><?xml version="1.0" encoding="utf-8"?>
<sst xmlns="http://schemas.openxmlformats.org/spreadsheetml/2006/main" count="445" uniqueCount="113">
  <si>
    <t>№ п/п</t>
  </si>
  <si>
    <t>Наименование мероприятия программы</t>
  </si>
  <si>
    <t>Источники финансирования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</si>
  <si>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</si>
  <si>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</si>
  <si>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</si>
  <si>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</si>
  <si>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</si>
  <si>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</si>
  <si>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</si>
  <si>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</si>
  <si>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</si>
  <si>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</si>
  <si>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</si>
  <si>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</si>
  <si>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</si>
  <si>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</si>
  <si>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</si>
  <si>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</si>
  <si>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</si>
  <si>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>Итого по мероприятию 3</t>
  </si>
  <si>
    <t>3.</t>
  </si>
  <si>
    <t>Итого по мероприятию 4</t>
  </si>
  <si>
    <t xml:space="preserve">Всего по программе 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</si>
  <si>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</si>
  <si>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</si>
  <si>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</si>
  <si>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</si>
  <si>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 xml:space="preserve"> </t>
  </si>
  <si>
    <t>Создание условий для деятельности народных дружин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</si>
  <si>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</si>
  <si>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</si>
  <si>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1.1.</t>
  </si>
  <si>
    <t>1.2.</t>
  </si>
  <si>
    <t>2.1.</t>
  </si>
  <si>
    <t>3.1.</t>
  </si>
  <si>
    <t>Общий объем финансирования по программе</t>
  </si>
  <si>
    <t>ВСЕГО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</si>
  <si>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</si>
  <si>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</si>
  <si>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</si>
  <si>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</si>
  <si>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</si>
  <si>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</si>
  <si>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</si>
  <si>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</si>
  <si>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</si>
  <si>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</si>
  <si>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Обеспечение выполнения полномочий и функций администрации сельского поселения Хулимсунт и подведомственных учреждений</t>
  </si>
  <si>
    <t>Повышение профессионального уровня муниципальных служащих</t>
  </si>
  <si>
    <t>Обеспечение условий для выполнения функций, возложенных на администрацию сельского поселения Хулимсунт</t>
  </si>
  <si>
    <t>Благоустройство сельского поселения</t>
  </si>
  <si>
    <t>Управление и распоряжение муниципальным имуществом и земельными ресурсами в сельском поселении Хулимсунт</t>
  </si>
  <si>
    <t>Страхование муниципального имущества от случайных и непредвиденных событий</t>
  </si>
  <si>
    <t>Управление  и содержание общего имущества многоквартирных домов</t>
  </si>
  <si>
    <t>Подготовка систем коммунальной инфраструктуры к осенне-зимнему периоду</t>
  </si>
  <si>
    <t>Подпрограмма 2 "Содействие проведению капитального ремонта многоквартирных домов"</t>
  </si>
  <si>
    <t>Организация пропаганды и обучение населения в области гражданской обороны и чрезвычайных ситуаций</t>
  </si>
  <si>
    <t>Создание и содержание материальных ресурсов (запасов) для предупреждения и ликвидации чрезвычайных ситуаций</t>
  </si>
  <si>
    <t>Подпрограмма 1. «Организация и обеспечение мероприятий в сфере гражданской обороны, защиты населения и территории от чрезвычайных ситуаций»</t>
  </si>
  <si>
    <t>Подпрограмма 2. «Укрепление пожарной безопасности»</t>
  </si>
  <si>
    <t>Содержание и обновление защитных минерализованных противопожарных полос</t>
  </si>
  <si>
    <t>Обеспечение мер пожарной безопасности</t>
  </si>
  <si>
    <t>Подпрограмма 3. "Обеспечение исполнения полномочий администрации сельского поселения Хулимсунт и подведомственных учреждений»</t>
  </si>
  <si>
    <t>Обеспечение выполнения полномочий и функций администрации сельского посления Хулимсунт и подведомственных учреждений</t>
  </si>
  <si>
    <t>Подпрограмма 2 «Профилактика незаконного оборота и потребления наркотических средств и психотропных веществ в сельском поселении Хулимсунт»</t>
  </si>
  <si>
    <t xml:space="preserve">Проведение информационной антинаркотической политики </t>
  </si>
  <si>
    <t>Подпрограмма 3. «Профилактика экстремизма и терроризма»</t>
  </si>
  <si>
    <t>Проведение информационной политики, направленной на профилактику экстремизма и воспитание культуры межэтнического и межконфессионального общения</t>
  </si>
  <si>
    <t>Содействие улучшению положения на рынке труда не занятых трудовой деятельностью и безработных граждан</t>
  </si>
  <si>
    <t>Организация трудоустройства несовершеннолетних граждан</t>
  </si>
  <si>
    <t>Подпрограмма 1  "Содействие трудоустройству граждан"</t>
  </si>
  <si>
    <t>Строительство, реконструкция и капитальный ремонт автомобильных дорог общего пользования местного значения</t>
  </si>
  <si>
    <t>сельского поселения Хулимсунт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</si>
  <si>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 xml:space="preserve">Главный специалист 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</si>
  <si>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>за составление формы                        Г</t>
    </r>
    <r>
      <rPr>
        <u/>
        <sz val="12"/>
        <color theme="1"/>
        <rFont val="Times New Roman"/>
        <family val="1"/>
        <charset val="204"/>
      </rPr>
      <t>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</si>
  <si>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</si>
  <si>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>за составление формы                      _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>_             _____________          _________________</t>
    </r>
  </si>
  <si>
    <r>
      <t>за составление формы                       Г</t>
    </r>
    <r>
      <rPr>
        <u/>
        <sz val="12"/>
        <color theme="1"/>
        <rFont val="Times New Roman"/>
        <family val="1"/>
        <charset val="204"/>
      </rPr>
      <t>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</si>
  <si>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Главный спецалист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</si>
  <si>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                                   (должность)                    (Ф.И.О.)                      (подпись)</t>
  </si>
  <si>
    <t xml:space="preserve">Совершенствование муниципального управления сельского поселения Хулимсунт </t>
  </si>
  <si>
    <t xml:space="preserve">Информационное общество сельского поселения Хулимсунт </t>
  </si>
  <si>
    <t xml:space="preserve">Благоустройство территории сельского поселения Хулимсунт </t>
  </si>
  <si>
    <t xml:space="preserve">Управление муниципальным имуществом в сельском поселении Хулимсунт </t>
  </si>
  <si>
    <t xml:space="preserve">Развитие жилищно-коммунального комплекса и повышение энергетической эффективности в сельском поселении Хулимсунт </t>
  </si>
  <si>
    <t>Содействие занятости населения на территории сельского поселения Хулимсунт</t>
  </si>
  <si>
    <t xml:space="preserve">Развитие транспортной системы   сельского поселения Хулимсунт </t>
  </si>
  <si>
    <t>Совершенствование муниципального управления сельского поселения Хулимсунт</t>
  </si>
  <si>
    <t>Ответственный исполнитель: Репина А.Е.</t>
  </si>
  <si>
    <t>Информационное общество сельского поселения Хулимсунт</t>
  </si>
  <si>
    <t xml:space="preserve">Управление муниципальным имуществом в сельском поселении Хулимсунт 
</t>
  </si>
  <si>
    <t xml:space="preserve">Развитие жилищно-коммунального комплекса и повышение энергетической эффективности в сельском поселении Хулимсунт 
</t>
  </si>
  <si>
    <t xml:space="preserve">Защита населения и территорий от чрезвычайных ситуаций, обеспечение пожарной безопасности в сельском поселении Хулимсунт </t>
  </si>
  <si>
    <t>Обеспечение прав и законных интересов населения сельского поселения Хулимсунт в отдельных сферах жизнедеятельности</t>
  </si>
  <si>
    <t xml:space="preserve">Содействие занятости населения на территории сельского поселения Хулимсунт </t>
  </si>
  <si>
    <t xml:space="preserve">Развитие транспортной системы сельского поселения Хулимсунт  </t>
  </si>
  <si>
    <t>с 01 января 2022 года по 31 декабря 2022 года</t>
  </si>
  <si>
    <t>с 01 января 2022 по 31 декабря 2022 год</t>
  </si>
  <si>
    <t>на 31 декабря 2022</t>
  </si>
  <si>
    <t>Подпрограмма 1 «Обеспечение санитарного благополучия на территории сельского поселения»</t>
  </si>
  <si>
    <t>Подпрограмма 2  «Создание новых и обустройство существующих, хозяйственных детских спортивных площадок»</t>
  </si>
  <si>
    <t>Подпрограмма 3  «Создание и очистка внутрипоселковых дорог"</t>
  </si>
  <si>
    <t>Подпрограмма 4 "Благоустройство"</t>
  </si>
  <si>
    <t>4.1.</t>
  </si>
  <si>
    <t>4.2.</t>
  </si>
  <si>
    <t>Организация деятельности по обращению с ТКО</t>
  </si>
  <si>
    <t>Подпрограмма 1 "Создание условий для обеспечения качественными коммунальными услугами"</t>
  </si>
  <si>
    <t>2.2.</t>
  </si>
  <si>
    <t>ИТОГО</t>
  </si>
  <si>
    <t xml:space="preserve">Остатки средств предыдущих периодов </t>
  </si>
  <si>
    <t>Итого по мероприятию 1.1.</t>
  </si>
  <si>
    <t>Итого по мероприятию1.2.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</si>
</sst>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-* #,##0.00_р_._-;\-* #,##0.00_р_._-;_-* &quot;-&quot;??_р_._-;_-@_-"/>
    <numFmt numFmtId="167" formatCode="#,##0.0_ ;\-#,##0.0\ "/>
    <numFmt numFmtId="168" formatCode="#,##0.0"/>
    <numFmt numFmtId="170" formatCode="0.0_ ;\-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/>
  </cellStyleXfs>
  <cellXfs count="2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2" fillId="0" borderId="1" xfId="1" applyFont="1" applyBorder="1" applyAlignment="1">
      <alignment vertical="center" wrapText="1"/>
    </xf>
    <xf numFmtId="165" fontId="2" fillId="0" borderId="1" xfId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1" applyFont="1" applyBorder="1" applyAlignment="1">
      <alignment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14" fontId="0" fillId="0" borderId="0" xfId="0" applyNumberFormat="1"/>
    <xf numFmtId="14" fontId="4" fillId="0" borderId="0" xfId="0" applyNumberFormat="1" applyFont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5" fontId="2" fillId="0" borderId="4" xfId="1" applyFont="1" applyBorder="1" applyAlignment="1">
      <alignment vertical="center" wrapText="1"/>
    </xf>
    <xf numFmtId="0" fontId="6" fillId="0" borderId="5" xfId="0" applyFont="1" applyBorder="1"/>
    <xf numFmtId="0" fontId="5" fillId="0" borderId="2" xfId="0" applyFont="1" applyBorder="1" applyAlignment="1">
      <alignment horizontal="center" vertical="center" wrapText="1"/>
    </xf>
    <xf numFmtId="165" fontId="5" fillId="0" borderId="13" xfId="1" applyFont="1" applyBorder="1" applyAlignment="1">
      <alignment vertical="center" wrapText="1"/>
    </xf>
    <xf numFmtId="165" fontId="5" fillId="0" borderId="6" xfId="1" applyFont="1" applyBorder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7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8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8" fontId="6" fillId="0" borderId="1" xfId="1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vertical="center" wrapText="1"/>
    </xf>
    <xf numFmtId="167" fontId="2" fillId="0" borderId="4" xfId="1" applyNumberFormat="1" applyFont="1" applyBorder="1" applyAlignment="1">
      <alignment vertical="center" wrapText="1"/>
    </xf>
    <xf numFmtId="167" fontId="2" fillId="0" borderId="1" xfId="1" applyNumberFormat="1" applyFont="1" applyBorder="1" applyAlignment="1"/>
    <xf numFmtId="167" fontId="5" fillId="0" borderId="1" xfId="1" applyNumberFormat="1" applyFont="1" applyBorder="1" applyAlignment="1">
      <alignment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168" fontId="2" fillId="0" borderId="23" xfId="0" applyNumberFormat="1" applyFont="1" applyBorder="1" applyAlignment="1">
      <alignment horizontal="center" vertical="center" wrapText="1"/>
    </xf>
    <xf numFmtId="168" fontId="2" fillId="0" borderId="17" xfId="0" applyNumberFormat="1" applyFont="1" applyBorder="1" applyAlignment="1">
      <alignment horizontal="center" vertical="center" wrapText="1"/>
    </xf>
    <xf numFmtId="168" fontId="5" fillId="2" borderId="23" xfId="0" applyNumberFormat="1" applyFont="1" applyFill="1" applyBorder="1" applyAlignment="1">
      <alignment horizontal="center" vertical="center" wrapText="1"/>
    </xf>
    <xf numFmtId="168" fontId="5" fillId="2" borderId="17" xfId="0" applyNumberFormat="1" applyFont="1" applyFill="1" applyBorder="1" applyAlignment="1">
      <alignment horizontal="center" vertical="center" wrapText="1"/>
    </xf>
    <xf numFmtId="168" fontId="2" fillId="0" borderId="5" xfId="1" applyNumberFormat="1" applyFont="1" applyBorder="1" applyAlignment="1">
      <alignment horizontal="center" vertical="center" wrapText="1"/>
    </xf>
    <xf numFmtId="168" fontId="2" fillId="0" borderId="25" xfId="1" applyNumberFormat="1" applyFont="1" applyBorder="1" applyAlignment="1">
      <alignment horizontal="center" vertical="center" wrapText="1"/>
    </xf>
    <xf numFmtId="168" fontId="2" fillId="0" borderId="23" xfId="0" applyNumberFormat="1" applyFont="1" applyFill="1" applyBorder="1" applyAlignment="1">
      <alignment horizontal="center" vertical="center" wrapText="1"/>
    </xf>
    <xf numFmtId="168" fontId="2" fillId="0" borderId="17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168" fontId="0" fillId="0" borderId="0" xfId="0" applyNumberForma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vertical="center" wrapText="1"/>
    </xf>
    <xf numFmtId="168" fontId="4" fillId="0" borderId="1" xfId="1" applyNumberFormat="1" applyFont="1" applyBorder="1" applyAlignment="1">
      <alignment vertical="center" wrapText="1"/>
    </xf>
    <xf numFmtId="168" fontId="4" fillId="0" borderId="1" xfId="1" applyNumberFormat="1" applyFont="1" applyBorder="1" applyAlignment="1"/>
    <xf numFmtId="168" fontId="5" fillId="0" borderId="1" xfId="1" applyNumberFormat="1" applyFont="1" applyBorder="1" applyAlignment="1">
      <alignment vertical="center" wrapText="1"/>
    </xf>
    <xf numFmtId="168" fontId="6" fillId="0" borderId="5" xfId="0" applyNumberFormat="1" applyFont="1" applyBorder="1"/>
    <xf numFmtId="168" fontId="4" fillId="0" borderId="13" xfId="0" applyNumberFormat="1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center" wrapText="1"/>
    </xf>
    <xf numFmtId="168" fontId="11" fillId="0" borderId="0" xfId="0" applyNumberFormat="1" applyFont="1" applyAlignment="1">
      <alignment horizontal="center" vertical="center"/>
    </xf>
    <xf numFmtId="168" fontId="4" fillId="0" borderId="1" xfId="1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6" fillId="0" borderId="0" xfId="0" applyNumberFormat="1" applyFont="1"/>
    <xf numFmtId="168" fontId="4" fillId="0" borderId="14" xfId="0" applyNumberFormat="1" applyFont="1" applyBorder="1" applyAlignment="1">
      <alignment horizontal="center" vertical="center" wrapText="1"/>
    </xf>
    <xf numFmtId="168" fontId="4" fillId="0" borderId="14" xfId="1" applyNumberFormat="1" applyFont="1" applyBorder="1" applyAlignment="1">
      <alignment vertical="center" wrapText="1"/>
    </xf>
    <xf numFmtId="168" fontId="4" fillId="0" borderId="12" xfId="1" applyNumberFormat="1" applyFont="1" applyBorder="1" applyAlignment="1">
      <alignment vertical="center" wrapText="1"/>
    </xf>
    <xf numFmtId="168" fontId="4" fillId="0" borderId="4" xfId="1" applyNumberFormat="1" applyFont="1" applyBorder="1" applyAlignment="1">
      <alignment horizontal="center" vertical="center" wrapText="1"/>
    </xf>
    <xf numFmtId="168" fontId="4" fillId="0" borderId="1" xfId="1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 vertical="center" wrapText="1"/>
    </xf>
    <xf numFmtId="168" fontId="6" fillId="0" borderId="5" xfId="0" applyNumberFormat="1" applyFont="1" applyBorder="1" applyAlignment="1">
      <alignment horizontal="left" vertical="center" wrapText="1"/>
    </xf>
    <xf numFmtId="168" fontId="4" fillId="0" borderId="13" xfId="0" applyNumberFormat="1" applyFont="1" applyBorder="1" applyAlignment="1">
      <alignment horizontal="left" vertical="center" wrapText="1"/>
    </xf>
    <xf numFmtId="168" fontId="4" fillId="0" borderId="6" xfId="0" applyNumberFormat="1" applyFont="1" applyBorder="1" applyAlignment="1">
      <alignment horizontal="left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8" fontId="4" fillId="0" borderId="28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168" fontId="4" fillId="0" borderId="14" xfId="0" applyNumberFormat="1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 vertical="center" wrapText="1"/>
    </xf>
    <xf numFmtId="168" fontId="6" fillId="0" borderId="4" xfId="0" applyNumberFormat="1" applyFont="1" applyBorder="1" applyAlignment="1">
      <alignment horizontal="center" vertical="center" wrapText="1"/>
    </xf>
    <xf numFmtId="168" fontId="6" fillId="0" borderId="7" xfId="0" applyNumberFormat="1" applyFont="1" applyBorder="1" applyAlignment="1">
      <alignment horizontal="center" vertical="center" wrapText="1"/>
    </xf>
    <xf numFmtId="168" fontId="6" fillId="0" borderId="8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left" vertical="center" wrapText="1"/>
    </xf>
    <xf numFmtId="168" fontId="6" fillId="0" borderId="9" xfId="0" applyNumberFormat="1" applyFont="1" applyBorder="1" applyAlignment="1">
      <alignment horizontal="center" vertical="center" wrapText="1"/>
    </xf>
    <xf numFmtId="168" fontId="6" fillId="0" borderId="10" xfId="0" applyNumberFormat="1" applyFont="1" applyBorder="1" applyAlignment="1">
      <alignment horizontal="center" vertical="center" wrapText="1"/>
    </xf>
    <xf numFmtId="168" fontId="6" fillId="0" borderId="11" xfId="0" applyNumberFormat="1" applyFont="1" applyBorder="1" applyAlignment="1">
      <alignment horizontal="center" vertical="center" wrapText="1"/>
    </xf>
    <xf numFmtId="168" fontId="6" fillId="0" borderId="12" xfId="0" applyNumberFormat="1" applyFont="1" applyBorder="1" applyAlignment="1">
      <alignment horizontal="center" vertical="center" wrapText="1"/>
    </xf>
    <xf numFmtId="168" fontId="6" fillId="0" borderId="5" xfId="0" applyNumberFormat="1" applyFont="1" applyBorder="1" applyAlignment="1">
      <alignment horizontal="center" vertical="center" wrapText="1"/>
    </xf>
    <xf numFmtId="168" fontId="6" fillId="0" borderId="6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70" fontId="2" fillId="0" borderId="1" xfId="1" applyNumberFormat="1" applyFont="1" applyBorder="1" applyAlignment="1">
      <alignment vertical="center" wrapText="1"/>
    </xf>
    <xf numFmtId="170" fontId="2" fillId="0" borderId="1" xfId="1" applyNumberFormat="1" applyFont="1" applyBorder="1" applyAlignment="1">
      <alignment horizontal="right"/>
    </xf>
    <xf numFmtId="170" fontId="5" fillId="0" borderId="1" xfId="1" applyNumberFormat="1" applyFont="1" applyBorder="1" applyAlignment="1">
      <alignment vertical="center" wrapText="1"/>
    </xf>
    <xf numFmtId="167" fontId="2" fillId="0" borderId="4" xfId="1" applyNumberFormat="1" applyFont="1" applyBorder="1" applyAlignment="1">
      <alignment wrapText="1"/>
    </xf>
    <xf numFmtId="167" fontId="2" fillId="0" borderId="1" xfId="1" applyNumberFormat="1" applyFont="1" applyBorder="1" applyAlignment="1">
      <alignment wrapText="1"/>
    </xf>
    <xf numFmtId="167" fontId="2" fillId="0" borderId="1" xfId="1" applyNumberFormat="1" applyFont="1" applyBorder="1" applyAlignment="1">
      <alignment horizontal="right"/>
    </xf>
    <xf numFmtId="167" fontId="5" fillId="0" borderId="2" xfId="1" applyNumberFormat="1" applyFont="1" applyBorder="1" applyAlignment="1">
      <alignment vertical="center" wrapText="1"/>
    </xf>
    <xf numFmtId="167" fontId="5" fillId="0" borderId="2" xfId="1" applyNumberFormat="1" applyFont="1" applyBorder="1" applyAlignment="1">
      <alignment wrapText="1"/>
    </xf>
    <xf numFmtId="167" fontId="5" fillId="0" borderId="13" xfId="1" applyNumberFormat="1" applyFont="1" applyBorder="1" applyAlignment="1">
      <alignment vertical="center" wrapText="1"/>
    </xf>
    <xf numFmtId="167" fontId="5" fillId="0" borderId="6" xfId="1" applyNumberFormat="1" applyFont="1" applyBorder="1" applyAlignment="1">
      <alignment wrapText="1"/>
    </xf>
    <xf numFmtId="167" fontId="5" fillId="0" borderId="1" xfId="1" applyNumberFormat="1" applyFont="1" applyBorder="1" applyAlignment="1">
      <alignment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 vertical="center" wrapText="1"/>
    </xf>
    <xf numFmtId="168" fontId="2" fillId="0" borderId="5" xfId="0" applyNumberFormat="1" applyFont="1" applyBorder="1" applyAlignment="1">
      <alignment horizontal="center" vertical="center" wrapText="1"/>
    </xf>
    <xf numFmtId="168" fontId="2" fillId="0" borderId="6" xfId="0" applyNumberFormat="1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left" vertical="center" wrapText="1"/>
    </xf>
    <xf numFmtId="168" fontId="5" fillId="0" borderId="13" xfId="0" applyNumberFormat="1" applyFont="1" applyBorder="1" applyAlignment="1">
      <alignment horizontal="left" vertical="center" wrapText="1"/>
    </xf>
    <xf numFmtId="168" fontId="5" fillId="0" borderId="6" xfId="0" applyNumberFormat="1" applyFont="1" applyBorder="1" applyAlignment="1">
      <alignment horizontal="left" vertical="center" wrapText="1"/>
    </xf>
    <xf numFmtId="168" fontId="2" fillId="0" borderId="1" xfId="1" applyNumberFormat="1" applyFont="1" applyBorder="1" applyAlignment="1"/>
    <xf numFmtId="168" fontId="5" fillId="0" borderId="7" xfId="0" applyNumberFormat="1" applyFont="1" applyBorder="1" applyAlignment="1">
      <alignment horizontal="center" vertical="center" wrapText="1"/>
    </xf>
    <xf numFmtId="168" fontId="5" fillId="0" borderId="8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8" fontId="5" fillId="0" borderId="9" xfId="0" applyNumberFormat="1" applyFont="1" applyBorder="1" applyAlignment="1">
      <alignment horizontal="center" vertical="center" wrapText="1"/>
    </xf>
    <xf numFmtId="168" fontId="5" fillId="0" borderId="10" xfId="0" applyNumberFormat="1" applyFont="1" applyBorder="1" applyAlignment="1">
      <alignment horizontal="center" vertical="center" wrapText="1"/>
    </xf>
    <xf numFmtId="168" fontId="5" fillId="0" borderId="11" xfId="0" applyNumberFormat="1" applyFont="1" applyBorder="1" applyAlignment="1">
      <alignment horizontal="center" vertical="center" wrapText="1"/>
    </xf>
    <xf numFmtId="168" fontId="5" fillId="0" borderId="12" xfId="0" applyNumberFormat="1" applyFont="1" applyBorder="1" applyAlignment="1">
      <alignment horizontal="center"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 wrapText="1"/>
    </xf>
    <xf numFmtId="168" fontId="2" fillId="0" borderId="21" xfId="0" applyNumberFormat="1" applyFont="1" applyBorder="1" applyAlignment="1">
      <alignment horizontal="center" vertical="center" wrapText="1"/>
    </xf>
    <xf numFmtId="168" fontId="5" fillId="2" borderId="21" xfId="0" applyNumberFormat="1" applyFont="1" applyFill="1" applyBorder="1" applyAlignment="1">
      <alignment horizontal="center" vertical="center" wrapText="1"/>
    </xf>
    <xf numFmtId="168" fontId="2" fillId="0" borderId="2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CCF80B2E-043D-485B-A071-25C34B79AE61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32"/>
  <sheetViews>
    <sheetView workbookViewId="0">
      <selection activeCell="L14" sqref="L14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90" t="s">
        <v>14</v>
      </c>
      <c r="C3" s="90"/>
      <c r="D3" s="90"/>
      <c r="E3" s="90"/>
    </row>
    <row r="4" spans="1:5" x14ac:dyDescent="0.25">
      <c r="B4" s="91" t="s">
        <v>15</v>
      </c>
      <c r="C4" s="91"/>
      <c r="D4" s="91"/>
      <c r="E4" s="91"/>
    </row>
    <row r="5" spans="1:5" x14ac:dyDescent="0.25">
      <c r="B5" s="89" t="s">
        <v>97</v>
      </c>
      <c r="C5" s="89"/>
      <c r="D5" s="89"/>
      <c r="E5" s="89"/>
    </row>
    <row r="6" spans="1:5" x14ac:dyDescent="0.25">
      <c r="B6" s="100" t="s">
        <v>88</v>
      </c>
      <c r="C6" s="100"/>
      <c r="D6" s="100"/>
      <c r="E6" s="100"/>
    </row>
    <row r="7" spans="1:5" x14ac:dyDescent="0.25">
      <c r="B7" s="91" t="s">
        <v>89</v>
      </c>
      <c r="C7" s="91"/>
      <c r="D7" s="91"/>
      <c r="E7" s="91"/>
    </row>
    <row r="8" spans="1:5" x14ac:dyDescent="0.25">
      <c r="B8" s="4"/>
      <c r="C8" s="4"/>
      <c r="D8" s="4"/>
      <c r="E8" s="5"/>
    </row>
    <row r="9" spans="1:5" x14ac:dyDescent="0.25">
      <c r="E9" s="66" t="s">
        <v>13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11</v>
      </c>
      <c r="E10" s="1" t="s">
        <v>12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101" t="s">
        <v>16</v>
      </c>
      <c r="B12" s="102" t="s">
        <v>48</v>
      </c>
      <c r="C12" s="2" t="s">
        <v>3</v>
      </c>
      <c r="D12" s="152">
        <v>0</v>
      </c>
      <c r="E12" s="152">
        <v>0</v>
      </c>
    </row>
    <row r="13" spans="1:5" x14ac:dyDescent="0.25">
      <c r="A13" s="101"/>
      <c r="B13" s="103"/>
      <c r="C13" s="2" t="s">
        <v>4</v>
      </c>
      <c r="D13" s="153">
        <v>752.9</v>
      </c>
      <c r="E13" s="152">
        <v>752.9</v>
      </c>
    </row>
    <row r="14" spans="1:5" x14ac:dyDescent="0.25">
      <c r="A14" s="101"/>
      <c r="B14" s="103"/>
      <c r="C14" s="2" t="s">
        <v>5</v>
      </c>
      <c r="D14" s="67">
        <v>32247.3</v>
      </c>
      <c r="E14" s="154">
        <v>27796.6</v>
      </c>
    </row>
    <row r="15" spans="1:5" ht="25.5" x14ac:dyDescent="0.25">
      <c r="A15" s="101"/>
      <c r="B15" s="104"/>
      <c r="C15" s="2" t="s">
        <v>6</v>
      </c>
      <c r="D15" s="152">
        <v>0</v>
      </c>
      <c r="E15" s="152">
        <v>0</v>
      </c>
    </row>
    <row r="16" spans="1:5" x14ac:dyDescent="0.25">
      <c r="A16" s="105" t="s">
        <v>8</v>
      </c>
      <c r="B16" s="106"/>
      <c r="C16" s="2"/>
      <c r="D16" s="67">
        <f>D13+D14</f>
        <v>33000.199999999997</v>
      </c>
      <c r="E16" s="153">
        <f>E14</f>
        <v>27796.6</v>
      </c>
    </row>
    <row r="17" spans="1:5" ht="25.5" x14ac:dyDescent="0.25">
      <c r="A17" s="101" t="s">
        <v>17</v>
      </c>
      <c r="B17" s="102" t="s">
        <v>49</v>
      </c>
      <c r="C17" s="2" t="s">
        <v>3</v>
      </c>
      <c r="D17" s="152">
        <v>0</v>
      </c>
      <c r="E17" s="152">
        <v>0</v>
      </c>
    </row>
    <row r="18" spans="1:5" x14ac:dyDescent="0.25">
      <c r="A18" s="101"/>
      <c r="B18" s="103"/>
      <c r="C18" s="2" t="s">
        <v>4</v>
      </c>
      <c r="D18" s="152">
        <v>0</v>
      </c>
      <c r="E18" s="152">
        <v>0</v>
      </c>
    </row>
    <row r="19" spans="1:5" x14ac:dyDescent="0.25">
      <c r="A19" s="101"/>
      <c r="B19" s="103"/>
      <c r="C19" s="2" t="s">
        <v>5</v>
      </c>
      <c r="D19" s="153">
        <v>335</v>
      </c>
      <c r="E19" s="154">
        <v>270.2</v>
      </c>
    </row>
    <row r="20" spans="1:5" ht="25.5" x14ac:dyDescent="0.25">
      <c r="A20" s="101"/>
      <c r="B20" s="104"/>
      <c r="C20" s="2" t="s">
        <v>6</v>
      </c>
      <c r="D20" s="152">
        <v>0</v>
      </c>
      <c r="E20" s="152">
        <v>0</v>
      </c>
    </row>
    <row r="21" spans="1:5" x14ac:dyDescent="0.25">
      <c r="A21" s="105" t="s">
        <v>9</v>
      </c>
      <c r="B21" s="106"/>
      <c r="C21" s="2"/>
      <c r="D21" s="153">
        <f>SUM(D17:D20)</f>
        <v>335</v>
      </c>
      <c r="E21" s="153">
        <f>SUM(E17:E20)</f>
        <v>270.2</v>
      </c>
    </row>
    <row r="22" spans="1:5" ht="25.5" x14ac:dyDescent="0.25">
      <c r="A22" s="92" t="s">
        <v>10</v>
      </c>
      <c r="B22" s="93"/>
      <c r="C22" s="3" t="s">
        <v>3</v>
      </c>
      <c r="D22" s="155">
        <v>0</v>
      </c>
      <c r="E22" s="155">
        <v>0</v>
      </c>
    </row>
    <row r="23" spans="1:5" x14ac:dyDescent="0.25">
      <c r="A23" s="94"/>
      <c r="B23" s="95"/>
      <c r="C23" s="3" t="s">
        <v>4</v>
      </c>
      <c r="D23" s="155">
        <f t="shared" ref="D23:E25" si="0">D13+D18</f>
        <v>752.9</v>
      </c>
      <c r="E23" s="155">
        <f t="shared" si="0"/>
        <v>752.9</v>
      </c>
    </row>
    <row r="24" spans="1:5" x14ac:dyDescent="0.25">
      <c r="A24" s="94"/>
      <c r="B24" s="95"/>
      <c r="C24" s="3" t="s">
        <v>5</v>
      </c>
      <c r="D24" s="155">
        <f>D14+D19</f>
        <v>32582.3</v>
      </c>
      <c r="E24" s="155">
        <f>E14+E19</f>
        <v>28066.799999999999</v>
      </c>
    </row>
    <row r="25" spans="1:5" ht="25.5" x14ac:dyDescent="0.25">
      <c r="A25" s="96"/>
      <c r="B25" s="97"/>
      <c r="C25" s="3" t="s">
        <v>6</v>
      </c>
      <c r="D25" s="155">
        <f t="shared" si="0"/>
        <v>0</v>
      </c>
      <c r="E25" s="155">
        <f t="shared" si="0"/>
        <v>0</v>
      </c>
    </row>
    <row r="26" spans="1:5" ht="15" customHeight="1" x14ac:dyDescent="0.25">
      <c r="A26" s="98" t="s">
        <v>7</v>
      </c>
      <c r="B26" s="99"/>
      <c r="C26" s="3"/>
      <c r="D26" s="155">
        <f>SUM(D22:D25)</f>
        <v>33335.199999999997</v>
      </c>
      <c r="E26" s="155">
        <f>SUM(E22:E25)</f>
        <v>28819.7</v>
      </c>
    </row>
    <row r="29" spans="1:5" ht="15.75" x14ac:dyDescent="0.25">
      <c r="A29" s="8" t="s">
        <v>18</v>
      </c>
    </row>
    <row r="30" spans="1:5" ht="15.75" x14ac:dyDescent="0.25">
      <c r="A30" s="8" t="s">
        <v>75</v>
      </c>
    </row>
    <row r="31" spans="1:5" x14ac:dyDescent="0.25">
      <c r="A31" s="9" t="s">
        <v>19</v>
      </c>
    </row>
    <row r="32" spans="1:5" x14ac:dyDescent="0.25">
      <c r="A32" s="9"/>
    </row>
  </sheetData>
  <mergeCells count="13">
    <mergeCell ref="B5:E5"/>
    <mergeCell ref="B3:E3"/>
    <mergeCell ref="B4:E4"/>
    <mergeCell ref="A22:B25"/>
    <mergeCell ref="A26:B26"/>
    <mergeCell ref="B6:E6"/>
    <mergeCell ref="B7:E7"/>
    <mergeCell ref="A12:A15"/>
    <mergeCell ref="B12:B15"/>
    <mergeCell ref="B17:B20"/>
    <mergeCell ref="A16:B16"/>
    <mergeCell ref="A21:B21"/>
    <mergeCell ref="A17:A20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71"/>
  <sheetViews>
    <sheetView tabSelected="1" topLeftCell="A33" workbookViewId="0">
      <selection activeCell="G62" sqref="G62"/>
    </sheetView>
  </sheetViews>
  <sheetFormatPr defaultRowHeight="15" x14ac:dyDescent="0.25"/>
  <cols>
    <col min="2" max="2" width="47.5703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B1" s="145" t="s">
        <v>45</v>
      </c>
      <c r="C1" s="145"/>
      <c r="D1" s="145"/>
      <c r="E1" s="145"/>
      <c r="F1" s="145"/>
      <c r="G1" s="145"/>
    </row>
    <row r="2" spans="1:7" ht="15.75" x14ac:dyDescent="0.25">
      <c r="B2" s="145" t="s">
        <v>73</v>
      </c>
      <c r="C2" s="145"/>
      <c r="D2" s="145"/>
      <c r="E2" s="145"/>
      <c r="F2" s="33"/>
      <c r="G2" s="33"/>
    </row>
    <row r="3" spans="1:7" ht="16.5" thickBot="1" x14ac:dyDescent="0.3">
      <c r="B3" s="146" t="s">
        <v>98</v>
      </c>
      <c r="C3" s="146"/>
      <c r="D3" s="146"/>
      <c r="E3" s="146"/>
      <c r="F3" s="146"/>
      <c r="G3" s="146"/>
    </row>
    <row r="4" spans="1:7" ht="38.25" customHeight="1" thickBot="1" x14ac:dyDescent="0.3">
      <c r="A4" s="147"/>
      <c r="B4" s="142" t="s">
        <v>43</v>
      </c>
      <c r="C4" s="142" t="s">
        <v>2</v>
      </c>
      <c r="D4" s="142" t="s">
        <v>110</v>
      </c>
      <c r="E4" s="150" t="s">
        <v>110</v>
      </c>
      <c r="F4" s="140" t="s">
        <v>99</v>
      </c>
      <c r="G4" s="141"/>
    </row>
    <row r="5" spans="1:7" ht="26.25" thickBot="1" x14ac:dyDescent="0.3">
      <c r="A5" s="148"/>
      <c r="B5" s="144"/>
      <c r="C5" s="144"/>
      <c r="D5" s="144"/>
      <c r="E5" s="151"/>
      <c r="F5" s="43" t="s">
        <v>38</v>
      </c>
      <c r="G5" s="46" t="s">
        <v>39</v>
      </c>
    </row>
    <row r="6" spans="1:7" ht="15.75" thickBot="1" x14ac:dyDescent="0.3">
      <c r="A6" s="51">
        <v>1</v>
      </c>
      <c r="B6" s="49">
        <v>2</v>
      </c>
      <c r="C6" s="25">
        <v>3</v>
      </c>
      <c r="D6" s="25">
        <v>4</v>
      </c>
      <c r="E6" s="25">
        <v>5</v>
      </c>
      <c r="F6" s="43">
        <v>6</v>
      </c>
      <c r="G6" s="49">
        <v>7</v>
      </c>
    </row>
    <row r="7" spans="1:7" ht="15.75" hidden="1" thickBot="1" x14ac:dyDescent="0.3">
      <c r="A7" s="125">
        <v>1</v>
      </c>
      <c r="B7" s="142" t="s">
        <v>81</v>
      </c>
      <c r="C7" s="26" t="s">
        <v>40</v>
      </c>
      <c r="D7" s="27">
        <v>0</v>
      </c>
      <c r="E7" s="27">
        <v>0</v>
      </c>
      <c r="F7" s="44">
        <v>0</v>
      </c>
      <c r="G7" s="47">
        <v>0</v>
      </c>
    </row>
    <row r="8" spans="1:7" ht="15.75" thickBot="1" x14ac:dyDescent="0.3">
      <c r="A8" s="126"/>
      <c r="B8" s="143"/>
      <c r="C8" s="26" t="s">
        <v>41</v>
      </c>
      <c r="D8" s="228">
        <v>0</v>
      </c>
      <c r="E8" s="228">
        <v>0</v>
      </c>
      <c r="F8" s="79">
        <v>0</v>
      </c>
      <c r="G8" s="80">
        <v>0</v>
      </c>
    </row>
    <row r="9" spans="1:7" ht="15.75" thickBot="1" x14ac:dyDescent="0.3">
      <c r="A9" s="126"/>
      <c r="B9" s="143"/>
      <c r="C9" s="26" t="s">
        <v>4</v>
      </c>
      <c r="D9" s="228">
        <v>0</v>
      </c>
      <c r="E9" s="228">
        <v>0</v>
      </c>
      <c r="F9" s="79">
        <v>752.9</v>
      </c>
      <c r="G9" s="80">
        <v>752.9</v>
      </c>
    </row>
    <row r="10" spans="1:7" ht="26.25" hidden="1" thickBot="1" x14ac:dyDescent="0.3">
      <c r="A10" s="126"/>
      <c r="B10" s="143"/>
      <c r="C10" s="26" t="s">
        <v>6</v>
      </c>
      <c r="D10" s="228">
        <v>0</v>
      </c>
      <c r="E10" s="228"/>
      <c r="F10" s="79"/>
      <c r="G10" s="80"/>
    </row>
    <row r="11" spans="1:7" ht="26.25" thickBot="1" x14ac:dyDescent="0.3">
      <c r="A11" s="126"/>
      <c r="B11" s="144"/>
      <c r="C11" s="26" t="s">
        <v>44</v>
      </c>
      <c r="D11" s="228">
        <v>0</v>
      </c>
      <c r="E11" s="228">
        <v>0</v>
      </c>
      <c r="F11" s="79">
        <v>32602.3</v>
      </c>
      <c r="G11" s="80">
        <v>28060.799999999999</v>
      </c>
    </row>
    <row r="12" spans="1:7" ht="15.75" thickBot="1" x14ac:dyDescent="0.3">
      <c r="A12" s="127"/>
      <c r="B12" s="28"/>
      <c r="C12" s="29"/>
      <c r="D12" s="229">
        <f>SUM(D7:D11)</f>
        <v>0</v>
      </c>
      <c r="E12" s="229">
        <f>SUM(E7:E11)</f>
        <v>0</v>
      </c>
      <c r="F12" s="81">
        <f>SUM(F7:F11)</f>
        <v>33355.199999999997</v>
      </c>
      <c r="G12" s="82">
        <f>SUM(G7:G11)</f>
        <v>28813.7</v>
      </c>
    </row>
    <row r="13" spans="1:7" ht="15.75" hidden="1" thickBot="1" x14ac:dyDescent="0.3">
      <c r="A13" s="125">
        <v>2</v>
      </c>
      <c r="B13" s="142" t="s">
        <v>82</v>
      </c>
      <c r="C13" s="26" t="s">
        <v>40</v>
      </c>
      <c r="D13" s="228">
        <v>0</v>
      </c>
      <c r="E13" s="228">
        <v>0</v>
      </c>
      <c r="F13" s="79">
        <v>0</v>
      </c>
      <c r="G13" s="80">
        <v>0</v>
      </c>
    </row>
    <row r="14" spans="1:7" ht="15.75" thickBot="1" x14ac:dyDescent="0.3">
      <c r="A14" s="126"/>
      <c r="B14" s="143"/>
      <c r="C14" s="26" t="s">
        <v>41</v>
      </c>
      <c r="D14" s="228">
        <v>0</v>
      </c>
      <c r="E14" s="228">
        <v>0</v>
      </c>
      <c r="F14" s="79">
        <v>0</v>
      </c>
      <c r="G14" s="80">
        <v>0</v>
      </c>
    </row>
    <row r="15" spans="1:7" ht="15.75" thickBot="1" x14ac:dyDescent="0.3">
      <c r="A15" s="126"/>
      <c r="B15" s="143"/>
      <c r="C15" s="26" t="s">
        <v>4</v>
      </c>
      <c r="D15" s="228">
        <v>0</v>
      </c>
      <c r="E15" s="228">
        <v>0</v>
      </c>
      <c r="F15" s="79">
        <v>0</v>
      </c>
      <c r="G15" s="80">
        <v>0</v>
      </c>
    </row>
    <row r="16" spans="1:7" ht="26.25" hidden="1" thickBot="1" x14ac:dyDescent="0.3">
      <c r="A16" s="126"/>
      <c r="B16" s="143"/>
      <c r="C16" s="26" t="s">
        <v>6</v>
      </c>
      <c r="D16" s="228">
        <v>0</v>
      </c>
      <c r="E16" s="228">
        <v>0</v>
      </c>
      <c r="F16" s="79"/>
      <c r="G16" s="80"/>
    </row>
    <row r="17" spans="1:7" ht="26.25" thickBot="1" x14ac:dyDescent="0.3">
      <c r="A17" s="126"/>
      <c r="B17" s="144"/>
      <c r="C17" s="26" t="s">
        <v>44</v>
      </c>
      <c r="D17" s="228">
        <v>0</v>
      </c>
      <c r="E17" s="228">
        <v>0</v>
      </c>
      <c r="F17" s="79">
        <v>1230</v>
      </c>
      <c r="G17" s="80">
        <v>860.1</v>
      </c>
    </row>
    <row r="18" spans="1:7" ht="15.75" thickBot="1" x14ac:dyDescent="0.3">
      <c r="A18" s="127"/>
      <c r="B18" s="28"/>
      <c r="C18" s="29"/>
      <c r="D18" s="229">
        <f>SUM(D13:D17)</f>
        <v>0</v>
      </c>
      <c r="E18" s="229">
        <f>SUM(E13:E17)</f>
        <v>0</v>
      </c>
      <c r="F18" s="81">
        <f>SUM(F13:F17)</f>
        <v>1230</v>
      </c>
      <c r="G18" s="82">
        <f>SUM(G13:G17)</f>
        <v>860.1</v>
      </c>
    </row>
    <row r="19" spans="1:7" ht="15.75" hidden="1" thickBot="1" x14ac:dyDescent="0.3">
      <c r="A19" s="125">
        <v>3</v>
      </c>
      <c r="B19" s="142" t="s">
        <v>83</v>
      </c>
      <c r="C19" s="26" t="s">
        <v>40</v>
      </c>
      <c r="D19" s="228">
        <v>0</v>
      </c>
      <c r="E19" s="228">
        <v>0</v>
      </c>
      <c r="F19" s="79">
        <v>0</v>
      </c>
      <c r="G19" s="80">
        <v>0</v>
      </c>
    </row>
    <row r="20" spans="1:7" ht="15.75" thickBot="1" x14ac:dyDescent="0.3">
      <c r="A20" s="126"/>
      <c r="B20" s="143"/>
      <c r="C20" s="26" t="s">
        <v>41</v>
      </c>
      <c r="D20" s="228">
        <v>0</v>
      </c>
      <c r="E20" s="228">
        <v>0</v>
      </c>
      <c r="F20" s="79">
        <v>0</v>
      </c>
      <c r="G20" s="80">
        <v>0</v>
      </c>
    </row>
    <row r="21" spans="1:7" ht="15.75" thickBot="1" x14ac:dyDescent="0.3">
      <c r="A21" s="126"/>
      <c r="B21" s="143"/>
      <c r="C21" s="26" t="s">
        <v>4</v>
      </c>
      <c r="D21" s="228">
        <v>0</v>
      </c>
      <c r="E21" s="228">
        <v>0</v>
      </c>
      <c r="F21" s="79">
        <v>0</v>
      </c>
      <c r="G21" s="80">
        <v>0</v>
      </c>
    </row>
    <row r="22" spans="1:7" ht="26.25" hidden="1" thickBot="1" x14ac:dyDescent="0.3">
      <c r="A22" s="126"/>
      <c r="B22" s="143"/>
      <c r="C22" s="26" t="s">
        <v>6</v>
      </c>
      <c r="D22" s="228"/>
      <c r="E22" s="228"/>
      <c r="F22" s="79"/>
      <c r="G22" s="80"/>
    </row>
    <row r="23" spans="1:7" ht="26.25" thickBot="1" x14ac:dyDescent="0.3">
      <c r="A23" s="126"/>
      <c r="B23" s="144"/>
      <c r="C23" s="26" t="s">
        <v>44</v>
      </c>
      <c r="D23" s="228">
        <v>0</v>
      </c>
      <c r="E23" s="228">
        <v>0</v>
      </c>
      <c r="F23" s="79">
        <v>2441.1999999999998</v>
      </c>
      <c r="G23" s="80">
        <v>1591.5</v>
      </c>
    </row>
    <row r="24" spans="1:7" ht="15.75" thickBot="1" x14ac:dyDescent="0.3">
      <c r="A24" s="127"/>
      <c r="B24" s="28"/>
      <c r="C24" s="29"/>
      <c r="D24" s="229">
        <f>SUM(D19:D23)</f>
        <v>0</v>
      </c>
      <c r="E24" s="229">
        <f>SUM(E19:E23)</f>
        <v>0</v>
      </c>
      <c r="F24" s="81">
        <f>SUM(F19:F23)</f>
        <v>2441.1999999999998</v>
      </c>
      <c r="G24" s="82">
        <f>SUM(G19:G23)</f>
        <v>1591.5</v>
      </c>
    </row>
    <row r="25" spans="1:7" ht="15.75" hidden="1" thickBot="1" x14ac:dyDescent="0.3">
      <c r="A25" s="125">
        <v>4</v>
      </c>
      <c r="B25" s="142" t="s">
        <v>84</v>
      </c>
      <c r="C25" s="26" t="s">
        <v>40</v>
      </c>
      <c r="D25" s="228">
        <v>0</v>
      </c>
      <c r="E25" s="228">
        <v>0</v>
      </c>
      <c r="F25" s="79">
        <v>0</v>
      </c>
      <c r="G25" s="80">
        <v>0</v>
      </c>
    </row>
    <row r="26" spans="1:7" ht="15.75" thickBot="1" x14ac:dyDescent="0.3">
      <c r="A26" s="126"/>
      <c r="B26" s="143"/>
      <c r="C26" s="26" t="s">
        <v>41</v>
      </c>
      <c r="D26" s="228">
        <v>0</v>
      </c>
      <c r="E26" s="228">
        <v>0</v>
      </c>
      <c r="F26" s="79">
        <v>0</v>
      </c>
      <c r="G26" s="80">
        <v>0</v>
      </c>
    </row>
    <row r="27" spans="1:7" ht="15.75" thickBot="1" x14ac:dyDescent="0.3">
      <c r="A27" s="126"/>
      <c r="B27" s="143"/>
      <c r="C27" s="26" t="s">
        <v>4</v>
      </c>
      <c r="D27" s="228">
        <v>0</v>
      </c>
      <c r="E27" s="228">
        <v>0</v>
      </c>
      <c r="F27" s="79">
        <v>0</v>
      </c>
      <c r="G27" s="80">
        <v>0</v>
      </c>
    </row>
    <row r="28" spans="1:7" ht="26.25" hidden="1" thickBot="1" x14ac:dyDescent="0.3">
      <c r="A28" s="126"/>
      <c r="B28" s="143"/>
      <c r="C28" s="26" t="s">
        <v>6</v>
      </c>
      <c r="D28" s="228"/>
      <c r="E28" s="228"/>
      <c r="F28" s="79"/>
      <c r="G28" s="80"/>
    </row>
    <row r="29" spans="1:7" ht="26.25" thickBot="1" x14ac:dyDescent="0.3">
      <c r="A29" s="126"/>
      <c r="B29" s="144"/>
      <c r="C29" s="26" t="s">
        <v>44</v>
      </c>
      <c r="D29" s="228">
        <v>0</v>
      </c>
      <c r="E29" s="228">
        <v>0</v>
      </c>
      <c r="F29" s="83">
        <v>7298.6</v>
      </c>
      <c r="G29" s="84">
        <v>2902.8</v>
      </c>
    </row>
    <row r="30" spans="1:7" ht="15.75" thickBot="1" x14ac:dyDescent="0.3">
      <c r="A30" s="149"/>
      <c r="B30" s="28"/>
      <c r="C30" s="29"/>
      <c r="D30" s="229">
        <f>SUM(D25:D29)</f>
        <v>0</v>
      </c>
      <c r="E30" s="229">
        <f>SUM(E25:E29)</f>
        <v>0</v>
      </c>
      <c r="F30" s="81">
        <f>SUM(F25:F29)</f>
        <v>7298.6</v>
      </c>
      <c r="G30" s="82">
        <f>SUM(G25:G29)</f>
        <v>2902.8</v>
      </c>
    </row>
    <row r="31" spans="1:7" ht="15.75" hidden="1" thickBot="1" x14ac:dyDescent="0.3">
      <c r="A31" s="126">
        <v>5</v>
      </c>
      <c r="B31" s="137" t="s">
        <v>85</v>
      </c>
      <c r="C31" s="26" t="s">
        <v>40</v>
      </c>
      <c r="D31" s="228">
        <v>0</v>
      </c>
      <c r="E31" s="228">
        <v>0</v>
      </c>
      <c r="F31" s="79">
        <v>0</v>
      </c>
      <c r="G31" s="80">
        <v>0</v>
      </c>
    </row>
    <row r="32" spans="1:7" ht="15.75" thickBot="1" x14ac:dyDescent="0.3">
      <c r="A32" s="126"/>
      <c r="B32" s="138"/>
      <c r="C32" s="26" t="s">
        <v>41</v>
      </c>
      <c r="D32" s="228">
        <v>0</v>
      </c>
      <c r="E32" s="228">
        <v>0</v>
      </c>
      <c r="F32" s="79">
        <v>0</v>
      </c>
      <c r="G32" s="80">
        <v>0</v>
      </c>
    </row>
    <row r="33" spans="1:7" ht="15.75" thickBot="1" x14ac:dyDescent="0.3">
      <c r="A33" s="126"/>
      <c r="B33" s="138"/>
      <c r="C33" s="26" t="s">
        <v>4</v>
      </c>
      <c r="D33" s="228">
        <v>0</v>
      </c>
      <c r="E33" s="228">
        <v>0</v>
      </c>
      <c r="F33" s="79">
        <v>0</v>
      </c>
      <c r="G33" s="80">
        <v>0</v>
      </c>
    </row>
    <row r="34" spans="1:7" ht="26.25" hidden="1" thickBot="1" x14ac:dyDescent="0.3">
      <c r="A34" s="126"/>
      <c r="B34" s="138"/>
      <c r="C34" s="26" t="s">
        <v>6</v>
      </c>
      <c r="D34" s="228"/>
      <c r="E34" s="228"/>
      <c r="F34" s="79"/>
      <c r="G34" s="80"/>
    </row>
    <row r="35" spans="1:7" ht="26.25" thickBot="1" x14ac:dyDescent="0.3">
      <c r="A35" s="126"/>
      <c r="B35" s="139"/>
      <c r="C35" s="26" t="s">
        <v>44</v>
      </c>
      <c r="D35" s="228">
        <v>0</v>
      </c>
      <c r="E35" s="228">
        <v>0</v>
      </c>
      <c r="F35" s="79">
        <v>3170.2</v>
      </c>
      <c r="G35" s="80">
        <v>3063.3</v>
      </c>
    </row>
    <row r="36" spans="1:7" ht="15.75" thickBot="1" x14ac:dyDescent="0.3">
      <c r="A36" s="127"/>
      <c r="B36" s="30"/>
      <c r="C36" s="31"/>
      <c r="D36" s="229">
        <f>SUM(D31:D35)</f>
        <v>0</v>
      </c>
      <c r="E36" s="229">
        <f t="shared" ref="E36:G36" si="0">SUM(E31:E35)</f>
        <v>0</v>
      </c>
      <c r="F36" s="81">
        <f t="shared" si="0"/>
        <v>3170.2</v>
      </c>
      <c r="G36" s="82">
        <f t="shared" si="0"/>
        <v>3063.3</v>
      </c>
    </row>
    <row r="37" spans="1:7" ht="15.75" thickBot="1" x14ac:dyDescent="0.3">
      <c r="A37" s="126">
        <v>6</v>
      </c>
      <c r="B37" s="138" t="s">
        <v>94</v>
      </c>
      <c r="C37" s="26" t="s">
        <v>41</v>
      </c>
      <c r="D37" s="228">
        <v>0</v>
      </c>
      <c r="E37" s="228">
        <v>0</v>
      </c>
      <c r="F37" s="79">
        <v>49</v>
      </c>
      <c r="G37" s="80">
        <v>49</v>
      </c>
    </row>
    <row r="38" spans="1:7" ht="15" customHeight="1" thickBot="1" x14ac:dyDescent="0.3">
      <c r="A38" s="126"/>
      <c r="B38" s="138"/>
      <c r="C38" s="26" t="s">
        <v>4</v>
      </c>
      <c r="D38" s="228">
        <v>0</v>
      </c>
      <c r="E38" s="228">
        <v>0</v>
      </c>
      <c r="F38" s="79">
        <v>0</v>
      </c>
      <c r="G38" s="80">
        <v>0</v>
      </c>
    </row>
    <row r="39" spans="1:7" ht="0.75" customHeight="1" thickBot="1" x14ac:dyDescent="0.3">
      <c r="A39" s="126"/>
      <c r="B39" s="138"/>
      <c r="C39" s="26" t="s">
        <v>6</v>
      </c>
      <c r="D39" s="228"/>
      <c r="E39" s="228"/>
      <c r="F39" s="79"/>
      <c r="G39" s="80"/>
    </row>
    <row r="40" spans="1:7" ht="26.25" thickBot="1" x14ac:dyDescent="0.3">
      <c r="A40" s="126"/>
      <c r="B40" s="139"/>
      <c r="C40" s="26" t="s">
        <v>44</v>
      </c>
      <c r="D40" s="228">
        <v>0</v>
      </c>
      <c r="E40" s="228">
        <v>0</v>
      </c>
      <c r="F40" s="79">
        <v>9</v>
      </c>
      <c r="G40" s="80">
        <v>9</v>
      </c>
    </row>
    <row r="41" spans="1:7" ht="15.75" thickBot="1" x14ac:dyDescent="0.3">
      <c r="A41" s="127"/>
      <c r="B41" s="30"/>
      <c r="C41" s="31"/>
      <c r="D41" s="229">
        <f>SUM(D37:D40)</f>
        <v>0</v>
      </c>
      <c r="E41" s="229">
        <f>SUM(E37:E40)</f>
        <v>0</v>
      </c>
      <c r="F41" s="81">
        <f>SUM(F37:F40)</f>
        <v>58</v>
      </c>
      <c r="G41" s="82">
        <f>SUM(G37:G40)</f>
        <v>58</v>
      </c>
    </row>
    <row r="42" spans="1:7" ht="15.75" hidden="1" thickBot="1" x14ac:dyDescent="0.3">
      <c r="A42" s="125">
        <v>7</v>
      </c>
      <c r="B42" s="137" t="s">
        <v>86</v>
      </c>
      <c r="C42" s="26" t="s">
        <v>40</v>
      </c>
      <c r="D42" s="228">
        <v>0</v>
      </c>
      <c r="E42" s="228">
        <v>0</v>
      </c>
      <c r="F42" s="79">
        <v>0</v>
      </c>
      <c r="G42" s="80">
        <v>0</v>
      </c>
    </row>
    <row r="43" spans="1:7" ht="15.75" thickBot="1" x14ac:dyDescent="0.3">
      <c r="A43" s="126"/>
      <c r="B43" s="138"/>
      <c r="C43" s="26" t="s">
        <v>41</v>
      </c>
      <c r="D43" s="228">
        <v>0</v>
      </c>
      <c r="E43" s="228">
        <v>0</v>
      </c>
      <c r="F43" s="79">
        <v>1208.5</v>
      </c>
      <c r="G43" s="80">
        <v>1009.9</v>
      </c>
    </row>
    <row r="44" spans="1:7" ht="15.75" thickBot="1" x14ac:dyDescent="0.3">
      <c r="A44" s="126"/>
      <c r="B44" s="138"/>
      <c r="C44" s="26" t="s">
        <v>4</v>
      </c>
      <c r="D44" s="228">
        <v>0</v>
      </c>
      <c r="E44" s="228">
        <v>0</v>
      </c>
      <c r="F44" s="79">
        <v>0</v>
      </c>
      <c r="G44" s="80">
        <v>0</v>
      </c>
    </row>
    <row r="45" spans="1:7" ht="26.25" hidden="1" thickBot="1" x14ac:dyDescent="0.3">
      <c r="A45" s="126"/>
      <c r="B45" s="138"/>
      <c r="C45" s="26" t="s">
        <v>6</v>
      </c>
      <c r="D45" s="228">
        <v>0</v>
      </c>
      <c r="E45" s="228">
        <v>0</v>
      </c>
      <c r="F45" s="79"/>
      <c r="G45" s="80">
        <v>0</v>
      </c>
    </row>
    <row r="46" spans="1:7" ht="26.25" thickBot="1" x14ac:dyDescent="0.3">
      <c r="A46" s="126"/>
      <c r="B46" s="139"/>
      <c r="C46" s="26" t="s">
        <v>44</v>
      </c>
      <c r="D46" s="228">
        <v>0</v>
      </c>
      <c r="E46" s="228">
        <v>0</v>
      </c>
      <c r="F46" s="79">
        <v>2579.9</v>
      </c>
      <c r="G46" s="80">
        <v>2476.9</v>
      </c>
    </row>
    <row r="47" spans="1:7" ht="15.75" thickBot="1" x14ac:dyDescent="0.3">
      <c r="A47" s="127"/>
      <c r="B47" s="30"/>
      <c r="C47" s="31"/>
      <c r="D47" s="229">
        <f>SUM(D42:D46)</f>
        <v>0</v>
      </c>
      <c r="E47" s="229">
        <f t="shared" ref="E47" si="1">SUM(E42:E46)</f>
        <v>0</v>
      </c>
      <c r="F47" s="81">
        <f t="shared" ref="F47" si="2">SUM(F42:F46)</f>
        <v>3788.4</v>
      </c>
      <c r="G47" s="82">
        <f t="shared" ref="G47" si="3">SUM(G42:G46)</f>
        <v>3486.8</v>
      </c>
    </row>
    <row r="48" spans="1:7" ht="15.75" hidden="1" thickBot="1" x14ac:dyDescent="0.3">
      <c r="A48" s="50"/>
      <c r="B48" s="35"/>
      <c r="C48" s="26" t="s">
        <v>40</v>
      </c>
      <c r="D48" s="230">
        <v>0</v>
      </c>
      <c r="E48" s="230">
        <v>0</v>
      </c>
      <c r="F48" s="85">
        <v>0</v>
      </c>
      <c r="G48" s="86">
        <v>0</v>
      </c>
    </row>
    <row r="49" spans="1:7" ht="15.75" thickBot="1" x14ac:dyDescent="0.3">
      <c r="A49" s="125">
        <v>8</v>
      </c>
      <c r="B49" s="38"/>
      <c r="C49" s="26" t="s">
        <v>41</v>
      </c>
      <c r="D49" s="228">
        <v>0</v>
      </c>
      <c r="E49" s="228">
        <v>0</v>
      </c>
      <c r="F49" s="79">
        <v>0</v>
      </c>
      <c r="G49" s="80">
        <v>0</v>
      </c>
    </row>
    <row r="50" spans="1:7" ht="26.25" thickBot="1" x14ac:dyDescent="0.3">
      <c r="A50" s="126"/>
      <c r="B50" s="39" t="s">
        <v>87</v>
      </c>
      <c r="C50" s="26" t="s">
        <v>4</v>
      </c>
      <c r="D50" s="230">
        <v>0</v>
      </c>
      <c r="E50" s="230">
        <v>0</v>
      </c>
      <c r="F50" s="85">
        <v>0</v>
      </c>
      <c r="G50" s="86">
        <v>0</v>
      </c>
    </row>
    <row r="51" spans="1:7" ht="26.25" hidden="1" thickBot="1" x14ac:dyDescent="0.3">
      <c r="A51" s="126"/>
      <c r="B51" s="39"/>
      <c r="C51" s="26" t="s">
        <v>6</v>
      </c>
      <c r="D51" s="230"/>
      <c r="E51" s="230"/>
      <c r="F51" s="85"/>
      <c r="G51" s="86"/>
    </row>
    <row r="52" spans="1:7" ht="26.25" thickBot="1" x14ac:dyDescent="0.3">
      <c r="A52" s="126"/>
      <c r="B52" s="39"/>
      <c r="C52" s="26" t="s">
        <v>44</v>
      </c>
      <c r="D52" s="230">
        <v>0</v>
      </c>
      <c r="E52" s="230">
        <v>0</v>
      </c>
      <c r="F52" s="85">
        <v>9300.2999999999993</v>
      </c>
      <c r="G52" s="86">
        <v>6277.7</v>
      </c>
    </row>
    <row r="53" spans="1:7" ht="15.75" thickBot="1" x14ac:dyDescent="0.3">
      <c r="A53" s="127"/>
      <c r="B53" s="40"/>
      <c r="C53" s="31"/>
      <c r="D53" s="229">
        <f>SUM(D48:D52)</f>
        <v>0</v>
      </c>
      <c r="E53" s="229">
        <f t="shared" ref="E53:G53" si="4">SUM(E48:E52)</f>
        <v>0</v>
      </c>
      <c r="F53" s="81">
        <f t="shared" si="4"/>
        <v>9300.2999999999993</v>
      </c>
      <c r="G53" s="82">
        <f t="shared" si="4"/>
        <v>6277.7</v>
      </c>
    </row>
    <row r="54" spans="1:7" ht="15.75" hidden="1" thickBot="1" x14ac:dyDescent="0.3">
      <c r="B54" s="32" t="s">
        <v>42</v>
      </c>
      <c r="C54" s="31"/>
      <c r="D54" s="229" t="e">
        <f>D12+D18+#REF!+D24+D30+D36+#REF!+#REF!+#REF!+D41+D47+#REF!</f>
        <v>#REF!</v>
      </c>
      <c r="E54" s="229" t="e">
        <f>E12+E18+#REF!+E24+E30+E36+#REF!+#REF!+#REF!+E41+E47+#REF!</f>
        <v>#REF!</v>
      </c>
      <c r="F54" s="45" t="e">
        <f>F12+F18+#REF!+F24+F30+F36+#REF!+#REF!+#REF!+F41+F47+#REF!+F53</f>
        <v>#REF!</v>
      </c>
      <c r="G54" s="48" t="e">
        <f>G12+G18+#REF!+G24+G30+G36+#REF!+#REF!+#REF!+G41+G47+#REF!</f>
        <v>#REF!</v>
      </c>
    </row>
    <row r="55" spans="1:7" ht="15.75" thickBot="1" x14ac:dyDescent="0.3">
      <c r="A55" s="125">
        <v>9</v>
      </c>
      <c r="B55" s="128" t="s">
        <v>93</v>
      </c>
      <c r="C55" s="26" t="s">
        <v>41</v>
      </c>
      <c r="D55" s="228">
        <v>0</v>
      </c>
      <c r="E55" s="228">
        <v>0</v>
      </c>
      <c r="F55" s="79">
        <v>0</v>
      </c>
      <c r="G55" s="80">
        <v>0</v>
      </c>
    </row>
    <row r="56" spans="1:7" ht="15.75" thickBot="1" x14ac:dyDescent="0.3">
      <c r="A56" s="126"/>
      <c r="B56" s="129"/>
      <c r="C56" s="26" t="s">
        <v>4</v>
      </c>
      <c r="D56" s="230">
        <v>0</v>
      </c>
      <c r="E56" s="230">
        <v>0</v>
      </c>
      <c r="F56" s="85">
        <v>0</v>
      </c>
      <c r="G56" s="86">
        <v>0</v>
      </c>
    </row>
    <row r="57" spans="1:7" ht="26.25" hidden="1" customHeight="1" thickBot="1" x14ac:dyDescent="0.3">
      <c r="A57" s="126"/>
      <c r="B57" s="129"/>
      <c r="C57" s="26" t="s">
        <v>6</v>
      </c>
      <c r="D57" s="230"/>
      <c r="E57" s="230"/>
      <c r="F57" s="85"/>
      <c r="G57" s="86"/>
    </row>
    <row r="58" spans="1:7" ht="26.25" thickBot="1" x14ac:dyDescent="0.3">
      <c r="A58" s="126"/>
      <c r="B58" s="130"/>
      <c r="C58" s="26" t="s">
        <v>44</v>
      </c>
      <c r="D58" s="230">
        <v>0</v>
      </c>
      <c r="E58" s="230">
        <v>0</v>
      </c>
      <c r="F58" s="85">
        <v>199.9</v>
      </c>
      <c r="G58" s="86">
        <v>199.9</v>
      </c>
    </row>
    <row r="59" spans="1:7" ht="15.75" thickBot="1" x14ac:dyDescent="0.3">
      <c r="A59" s="127"/>
      <c r="B59" s="40"/>
      <c r="C59" s="31"/>
      <c r="D59" s="229">
        <v>0</v>
      </c>
      <c r="E59" s="229">
        <v>0</v>
      </c>
      <c r="F59" s="81">
        <f>SUM(F55:F58)</f>
        <v>199.9</v>
      </c>
      <c r="G59" s="82">
        <f>SUM(G55:G58)</f>
        <v>199.9</v>
      </c>
    </row>
    <row r="60" spans="1:7" ht="15.75" hidden="1" customHeight="1" thickBot="1" x14ac:dyDescent="0.3">
      <c r="D60" s="88"/>
      <c r="E60" s="88"/>
    </row>
    <row r="61" spans="1:7" ht="15.75" thickBot="1" x14ac:dyDescent="0.3">
      <c r="A61" s="131">
        <v>10</v>
      </c>
      <c r="B61" s="134" t="s">
        <v>109</v>
      </c>
      <c r="C61" s="87" t="s">
        <v>41</v>
      </c>
      <c r="D61" s="228">
        <v>0</v>
      </c>
      <c r="E61" s="228">
        <v>0</v>
      </c>
      <c r="F61" s="79">
        <f>F37+F43</f>
        <v>1257.5</v>
      </c>
      <c r="G61" s="80">
        <f>G37+G43</f>
        <v>1058.9000000000001</v>
      </c>
    </row>
    <row r="62" spans="1:7" ht="15.75" thickBot="1" x14ac:dyDescent="0.3">
      <c r="A62" s="132"/>
      <c r="B62" s="135"/>
      <c r="C62" s="87" t="s">
        <v>4</v>
      </c>
      <c r="D62" s="230">
        <v>0</v>
      </c>
      <c r="E62" s="230">
        <v>0</v>
      </c>
      <c r="F62" s="85">
        <f>F9</f>
        <v>752.9</v>
      </c>
      <c r="G62" s="86">
        <f>G9</f>
        <v>752.9</v>
      </c>
    </row>
    <row r="63" spans="1:7" ht="26.25" hidden="1" customHeight="1" thickBot="1" x14ac:dyDescent="0.3">
      <c r="A63" s="132"/>
      <c r="B63" s="135"/>
      <c r="C63" s="87" t="s">
        <v>6</v>
      </c>
      <c r="D63" s="230"/>
      <c r="E63" s="230"/>
      <c r="F63" s="85"/>
      <c r="G63" s="86"/>
    </row>
    <row r="64" spans="1:7" ht="26.25" thickBot="1" x14ac:dyDescent="0.3">
      <c r="A64" s="132"/>
      <c r="B64" s="136"/>
      <c r="C64" s="87" t="s">
        <v>44</v>
      </c>
      <c r="D64" s="230">
        <v>0</v>
      </c>
      <c r="E64" s="230">
        <v>0</v>
      </c>
      <c r="F64" s="85">
        <f>F11+F17+F23+F35+F40+F29+F46+F52+F58</f>
        <v>58831.4</v>
      </c>
      <c r="G64" s="86">
        <f>G11+G17+G23+G29+G35+G40+G46+G52+G58</f>
        <v>45442</v>
      </c>
    </row>
    <row r="65" spans="1:7" ht="15.75" thickBot="1" x14ac:dyDescent="0.3">
      <c r="A65" s="133"/>
      <c r="B65" s="40"/>
      <c r="C65" s="31"/>
      <c r="D65" s="229">
        <v>0</v>
      </c>
      <c r="E65" s="229">
        <v>0</v>
      </c>
      <c r="F65" s="81">
        <f>SUM(F61:F64)</f>
        <v>60841.8</v>
      </c>
      <c r="G65" s="82">
        <f>SUM(G61:G64)</f>
        <v>47253.8</v>
      </c>
    </row>
    <row r="66" spans="1:7" hidden="1" x14ac:dyDescent="0.25"/>
    <row r="68" spans="1:7" x14ac:dyDescent="0.25">
      <c r="F68" s="88"/>
      <c r="G68" s="88"/>
    </row>
    <row r="69" spans="1:7" hidden="1" x14ac:dyDescent="0.25"/>
    <row r="71" spans="1:7" ht="16.5" customHeight="1" x14ac:dyDescent="0.25"/>
  </sheetData>
  <autoFilter ref="A6:G54" xr:uid="{00000000-0009-0000-0000-00000A000000}"/>
  <mergeCells count="28">
    <mergeCell ref="B1:G1"/>
    <mergeCell ref="B2:E2"/>
    <mergeCell ref="B3:G3"/>
    <mergeCell ref="A37:A41"/>
    <mergeCell ref="B37:B40"/>
    <mergeCell ref="B19:B23"/>
    <mergeCell ref="B25:B29"/>
    <mergeCell ref="A4:A5"/>
    <mergeCell ref="A7:A12"/>
    <mergeCell ref="A13:A18"/>
    <mergeCell ref="A19:A24"/>
    <mergeCell ref="A25:A30"/>
    <mergeCell ref="B4:B5"/>
    <mergeCell ref="C4:C5"/>
    <mergeCell ref="D4:D5"/>
    <mergeCell ref="E4:E5"/>
    <mergeCell ref="F4:G4"/>
    <mergeCell ref="B7:B11"/>
    <mergeCell ref="B13:B17"/>
    <mergeCell ref="A42:A47"/>
    <mergeCell ref="B42:B46"/>
    <mergeCell ref="A55:A59"/>
    <mergeCell ref="B55:B58"/>
    <mergeCell ref="A61:A65"/>
    <mergeCell ref="B61:B64"/>
    <mergeCell ref="A31:A36"/>
    <mergeCell ref="B31:B35"/>
    <mergeCell ref="A49:A53"/>
  </mergeCells>
  <pageMargins left="0.59055118110236227" right="0" top="0.39370078740157483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E27"/>
  <sheetViews>
    <sheetView workbookViewId="0">
      <selection activeCell="I20" sqref="I20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90" t="s">
        <v>14</v>
      </c>
      <c r="C3" s="90"/>
      <c r="D3" s="90"/>
      <c r="E3" s="90"/>
    </row>
    <row r="4" spans="1:5" x14ac:dyDescent="0.25">
      <c r="B4" s="91" t="s">
        <v>15</v>
      </c>
      <c r="C4" s="91"/>
      <c r="D4" s="91"/>
      <c r="E4" s="91"/>
    </row>
    <row r="5" spans="1:5" x14ac:dyDescent="0.25">
      <c r="B5" s="89" t="s">
        <v>97</v>
      </c>
      <c r="C5" s="89"/>
      <c r="D5" s="89"/>
      <c r="E5" s="89"/>
    </row>
    <row r="6" spans="1:5" x14ac:dyDescent="0.25">
      <c r="B6" s="100" t="s">
        <v>90</v>
      </c>
      <c r="C6" s="100"/>
      <c r="D6" s="100"/>
      <c r="E6" s="100"/>
    </row>
    <row r="7" spans="1:5" x14ac:dyDescent="0.25">
      <c r="B7" s="91" t="s">
        <v>89</v>
      </c>
      <c r="C7" s="91"/>
      <c r="D7" s="91"/>
      <c r="E7" s="91"/>
    </row>
    <row r="8" spans="1:5" x14ac:dyDescent="0.25">
      <c r="B8" s="4"/>
      <c r="C8" s="4"/>
      <c r="D8" s="4"/>
      <c r="E8" s="5"/>
    </row>
    <row r="9" spans="1:5" x14ac:dyDescent="0.25">
      <c r="E9" s="6" t="s">
        <v>13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11</v>
      </c>
      <c r="E10" s="1" t="s">
        <v>12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101" t="s">
        <v>16</v>
      </c>
      <c r="B12" s="102" t="s">
        <v>50</v>
      </c>
      <c r="C12" s="2" t="s">
        <v>3</v>
      </c>
      <c r="D12" s="152">
        <v>0</v>
      </c>
      <c r="E12" s="152">
        <v>0</v>
      </c>
    </row>
    <row r="13" spans="1:5" x14ac:dyDescent="0.25">
      <c r="A13" s="101"/>
      <c r="B13" s="103"/>
      <c r="C13" s="2" t="s">
        <v>4</v>
      </c>
      <c r="D13" s="152">
        <v>0</v>
      </c>
      <c r="E13" s="152">
        <v>0</v>
      </c>
    </row>
    <row r="14" spans="1:5" x14ac:dyDescent="0.25">
      <c r="A14" s="101"/>
      <c r="B14" s="103"/>
      <c r="C14" s="2" t="s">
        <v>5</v>
      </c>
      <c r="D14" s="153">
        <v>1230</v>
      </c>
      <c r="E14" s="154">
        <v>860.1</v>
      </c>
    </row>
    <row r="15" spans="1:5" ht="25.5" x14ac:dyDescent="0.25">
      <c r="A15" s="101"/>
      <c r="B15" s="104"/>
      <c r="C15" s="2" t="s">
        <v>6</v>
      </c>
      <c r="D15" s="153">
        <v>0</v>
      </c>
      <c r="E15" s="153">
        <v>0</v>
      </c>
    </row>
    <row r="16" spans="1:5" x14ac:dyDescent="0.25">
      <c r="A16" s="105" t="s">
        <v>8</v>
      </c>
      <c r="B16" s="106"/>
      <c r="C16" s="2"/>
      <c r="D16" s="153">
        <f>SUM(D12:D15)</f>
        <v>1230</v>
      </c>
      <c r="E16" s="153">
        <f>SUM(E12:E15)</f>
        <v>860.1</v>
      </c>
    </row>
    <row r="17" spans="1:5" ht="25.5" x14ac:dyDescent="0.25">
      <c r="A17" s="92" t="s">
        <v>10</v>
      </c>
      <c r="B17" s="93"/>
      <c r="C17" s="3" t="s">
        <v>3</v>
      </c>
      <c r="D17" s="155">
        <f>D12</f>
        <v>0</v>
      </c>
      <c r="E17" s="155">
        <f>E12</f>
        <v>0</v>
      </c>
    </row>
    <row r="18" spans="1:5" x14ac:dyDescent="0.25">
      <c r="A18" s="94"/>
      <c r="B18" s="95"/>
      <c r="C18" s="3" t="s">
        <v>4</v>
      </c>
      <c r="D18" s="155">
        <f t="shared" ref="D18:E20" si="0">D13</f>
        <v>0</v>
      </c>
      <c r="E18" s="155">
        <f t="shared" si="0"/>
        <v>0</v>
      </c>
    </row>
    <row r="19" spans="1:5" x14ac:dyDescent="0.25">
      <c r="A19" s="94"/>
      <c r="B19" s="95"/>
      <c r="C19" s="3" t="s">
        <v>5</v>
      </c>
      <c r="D19" s="155">
        <f t="shared" si="0"/>
        <v>1230</v>
      </c>
      <c r="E19" s="155">
        <f t="shared" si="0"/>
        <v>860.1</v>
      </c>
    </row>
    <row r="20" spans="1:5" ht="25.5" x14ac:dyDescent="0.25">
      <c r="A20" s="96"/>
      <c r="B20" s="97"/>
      <c r="C20" s="3" t="s">
        <v>6</v>
      </c>
      <c r="D20" s="155">
        <f t="shared" si="0"/>
        <v>0</v>
      </c>
      <c r="E20" s="155">
        <f t="shared" si="0"/>
        <v>0</v>
      </c>
    </row>
    <row r="21" spans="1:5" ht="15" customHeight="1" x14ac:dyDescent="0.25">
      <c r="A21" s="98" t="s">
        <v>7</v>
      </c>
      <c r="B21" s="99"/>
      <c r="C21" s="3"/>
      <c r="D21" s="155">
        <f>D19</f>
        <v>1230</v>
      </c>
      <c r="E21" s="155">
        <f>E19</f>
        <v>860.1</v>
      </c>
    </row>
    <row r="24" spans="1:5" ht="15.75" x14ac:dyDescent="0.25">
      <c r="A24" s="8" t="s">
        <v>18</v>
      </c>
    </row>
    <row r="25" spans="1:5" ht="15.75" x14ac:dyDescent="0.25">
      <c r="A25" s="8" t="s">
        <v>76</v>
      </c>
    </row>
    <row r="26" spans="1:5" x14ac:dyDescent="0.25">
      <c r="A26" s="9" t="s">
        <v>19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E53"/>
  <sheetViews>
    <sheetView topLeftCell="A24" workbookViewId="0">
      <selection activeCell="H49" sqref="H49"/>
    </sheetView>
  </sheetViews>
  <sheetFormatPr defaultRowHeight="15" x14ac:dyDescent="0.25"/>
  <cols>
    <col min="1" max="1" width="10.140625" bestFit="1" customWidth="1"/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90" t="s">
        <v>14</v>
      </c>
      <c r="C3" s="90"/>
      <c r="D3" s="90"/>
      <c r="E3" s="90"/>
    </row>
    <row r="4" spans="1:5" x14ac:dyDescent="0.25">
      <c r="B4" s="91" t="s">
        <v>15</v>
      </c>
      <c r="C4" s="91"/>
      <c r="D4" s="91"/>
      <c r="E4" s="91"/>
    </row>
    <row r="5" spans="1:5" x14ac:dyDescent="0.25">
      <c r="B5" s="89" t="s">
        <v>97</v>
      </c>
      <c r="C5" s="89"/>
      <c r="D5" s="89"/>
      <c r="E5" s="89"/>
    </row>
    <row r="6" spans="1:5" x14ac:dyDescent="0.25">
      <c r="B6" s="100" t="s">
        <v>83</v>
      </c>
      <c r="C6" s="100"/>
      <c r="D6" s="100"/>
      <c r="E6" s="100"/>
    </row>
    <row r="7" spans="1:5" x14ac:dyDescent="0.25">
      <c r="B7" s="91" t="s">
        <v>89</v>
      </c>
      <c r="C7" s="91"/>
      <c r="D7" s="91"/>
      <c r="E7" s="91"/>
    </row>
    <row r="8" spans="1:5" x14ac:dyDescent="0.25">
      <c r="B8" s="12"/>
      <c r="C8" s="12"/>
      <c r="D8" s="12"/>
      <c r="E8" s="5"/>
    </row>
    <row r="9" spans="1:5" x14ac:dyDescent="0.25">
      <c r="E9" s="6" t="s">
        <v>13</v>
      </c>
    </row>
    <row r="10" spans="1:5" ht="42.75" customHeight="1" x14ac:dyDescent="0.25">
      <c r="A10" s="68" t="s">
        <v>0</v>
      </c>
      <c r="B10" s="68" t="s">
        <v>1</v>
      </c>
      <c r="C10" s="68" t="s">
        <v>2</v>
      </c>
      <c r="D10" s="68" t="s">
        <v>11</v>
      </c>
      <c r="E10" s="69" t="s">
        <v>12</v>
      </c>
    </row>
    <row r="11" spans="1:5" x14ac:dyDescent="0.25">
      <c r="A11" s="68">
        <v>1</v>
      </c>
      <c r="B11" s="68">
        <v>2</v>
      </c>
      <c r="C11" s="68">
        <v>3</v>
      </c>
      <c r="D11" s="68">
        <v>4</v>
      </c>
      <c r="E11" s="70">
        <v>5</v>
      </c>
    </row>
    <row r="12" spans="1:5" x14ac:dyDescent="0.25">
      <c r="A12" s="156" t="s">
        <v>100</v>
      </c>
      <c r="B12" s="157"/>
      <c r="C12" s="157"/>
      <c r="D12" s="157"/>
      <c r="E12" s="158"/>
    </row>
    <row r="13" spans="1:5" ht="38.25" customHeight="1" x14ac:dyDescent="0.25">
      <c r="A13" s="159" t="s">
        <v>16</v>
      </c>
      <c r="B13" s="160"/>
      <c r="C13" s="161" t="s">
        <v>3</v>
      </c>
      <c r="D13" s="162">
        <v>0</v>
      </c>
      <c r="E13" s="163">
        <v>0</v>
      </c>
    </row>
    <row r="14" spans="1:5" x14ac:dyDescent="0.25">
      <c r="A14" s="164"/>
      <c r="B14" s="160"/>
      <c r="C14" s="72" t="s">
        <v>4</v>
      </c>
      <c r="D14" s="163">
        <v>0</v>
      </c>
      <c r="E14" s="163">
        <v>0</v>
      </c>
    </row>
    <row r="15" spans="1:5" x14ac:dyDescent="0.25">
      <c r="A15" s="164"/>
      <c r="B15" s="160"/>
      <c r="C15" s="72" t="s">
        <v>5</v>
      </c>
      <c r="D15" s="163">
        <v>0</v>
      </c>
      <c r="E15" s="163">
        <v>0</v>
      </c>
    </row>
    <row r="16" spans="1:5" ht="30" x14ac:dyDescent="0.25">
      <c r="A16" s="164"/>
      <c r="B16" s="159"/>
      <c r="C16" s="72" t="s">
        <v>6</v>
      </c>
      <c r="D16" s="163">
        <v>0</v>
      </c>
      <c r="E16" s="163">
        <v>0</v>
      </c>
    </row>
    <row r="17" spans="1:5" x14ac:dyDescent="0.25">
      <c r="A17" s="164" t="s">
        <v>8</v>
      </c>
      <c r="B17" s="164"/>
      <c r="C17" s="72"/>
      <c r="D17" s="163">
        <f>SUM(D6:D10)</f>
        <v>0</v>
      </c>
      <c r="E17" s="163">
        <f>SUM(E6:E10)</f>
        <v>0</v>
      </c>
    </row>
    <row r="18" spans="1:5" x14ac:dyDescent="0.25">
      <c r="A18" s="165" t="s">
        <v>101</v>
      </c>
      <c r="B18" s="166"/>
      <c r="C18" s="166"/>
      <c r="D18" s="167"/>
      <c r="E18" s="168"/>
    </row>
    <row r="19" spans="1:5" ht="30" x14ac:dyDescent="0.25">
      <c r="A19" s="159" t="s">
        <v>17</v>
      </c>
      <c r="B19" s="160"/>
      <c r="C19" s="161" t="s">
        <v>3</v>
      </c>
      <c r="D19" s="162">
        <v>0</v>
      </c>
      <c r="E19" s="169">
        <v>0</v>
      </c>
    </row>
    <row r="20" spans="1:5" x14ac:dyDescent="0.25">
      <c r="A20" s="164"/>
      <c r="B20" s="160"/>
      <c r="C20" s="72" t="s">
        <v>4</v>
      </c>
      <c r="D20" s="163">
        <v>0</v>
      </c>
      <c r="E20" s="163">
        <v>0</v>
      </c>
    </row>
    <row r="21" spans="1:5" x14ac:dyDescent="0.25">
      <c r="A21" s="164"/>
      <c r="B21" s="160"/>
      <c r="C21" s="72" t="s">
        <v>5</v>
      </c>
      <c r="D21" s="163">
        <v>0</v>
      </c>
      <c r="E21" s="170">
        <v>0</v>
      </c>
    </row>
    <row r="22" spans="1:5" ht="30" x14ac:dyDescent="0.25">
      <c r="A22" s="164"/>
      <c r="B22" s="159"/>
      <c r="C22" s="72" t="s">
        <v>6</v>
      </c>
      <c r="D22" s="163">
        <v>0</v>
      </c>
      <c r="E22" s="163">
        <v>0</v>
      </c>
    </row>
    <row r="23" spans="1:5" x14ac:dyDescent="0.25">
      <c r="A23" s="171" t="s">
        <v>9</v>
      </c>
      <c r="B23" s="172"/>
      <c r="C23" s="72"/>
      <c r="D23" s="163">
        <f>SUM(D19:D22)</f>
        <v>0</v>
      </c>
      <c r="E23" s="163">
        <f>SUM(E19:E22)</f>
        <v>0</v>
      </c>
    </row>
    <row r="24" spans="1:5" ht="21" customHeight="1" x14ac:dyDescent="0.25">
      <c r="A24" s="173" t="s">
        <v>102</v>
      </c>
      <c r="B24" s="174"/>
      <c r="C24" s="174"/>
      <c r="D24" s="174"/>
      <c r="E24" s="175"/>
    </row>
    <row r="25" spans="1:5" ht="24" customHeight="1" x14ac:dyDescent="0.25">
      <c r="A25" s="164" t="s">
        <v>21</v>
      </c>
      <c r="B25" s="176"/>
      <c r="C25" s="72" t="s">
        <v>3</v>
      </c>
      <c r="D25" s="162">
        <v>0</v>
      </c>
      <c r="E25" s="169">
        <v>0</v>
      </c>
    </row>
    <row r="26" spans="1:5" ht="15" customHeight="1" x14ac:dyDescent="0.25">
      <c r="A26" s="164"/>
      <c r="B26" s="160"/>
      <c r="C26" s="72" t="s">
        <v>4</v>
      </c>
      <c r="D26" s="163">
        <v>0</v>
      </c>
      <c r="E26" s="163">
        <v>0</v>
      </c>
    </row>
    <row r="27" spans="1:5" ht="15" customHeight="1" x14ac:dyDescent="0.25">
      <c r="A27" s="164"/>
      <c r="B27" s="160"/>
      <c r="C27" s="72" t="s">
        <v>5</v>
      </c>
      <c r="D27" s="163">
        <v>0</v>
      </c>
      <c r="E27" s="163">
        <v>0</v>
      </c>
    </row>
    <row r="28" spans="1:5" ht="24" customHeight="1" x14ac:dyDescent="0.25">
      <c r="A28" s="164"/>
      <c r="B28" s="159"/>
      <c r="C28" s="72" t="s">
        <v>6</v>
      </c>
      <c r="D28" s="163">
        <v>0</v>
      </c>
      <c r="E28" s="163">
        <v>0</v>
      </c>
    </row>
    <row r="29" spans="1:5" ht="12" customHeight="1" x14ac:dyDescent="0.25">
      <c r="A29" s="171" t="s">
        <v>20</v>
      </c>
      <c r="B29" s="172"/>
      <c r="C29" s="72"/>
      <c r="D29" s="163">
        <f>SUM(D25:D28)</f>
        <v>0</v>
      </c>
      <c r="E29" s="163">
        <f>SUM(E25:E28)</f>
        <v>0</v>
      </c>
    </row>
    <row r="30" spans="1:5" ht="15" customHeight="1" x14ac:dyDescent="0.25">
      <c r="A30" s="173" t="s">
        <v>103</v>
      </c>
      <c r="B30" s="174"/>
      <c r="C30" s="174"/>
      <c r="D30" s="174"/>
      <c r="E30" s="175"/>
    </row>
    <row r="31" spans="1:5" ht="27" customHeight="1" x14ac:dyDescent="0.25">
      <c r="A31" s="177" t="s">
        <v>104</v>
      </c>
      <c r="B31" s="178" t="s">
        <v>51</v>
      </c>
      <c r="C31" s="72" t="s">
        <v>3</v>
      </c>
      <c r="D31" s="72">
        <v>2441.1999999999998</v>
      </c>
      <c r="E31" s="72">
        <v>1591.5</v>
      </c>
    </row>
    <row r="32" spans="1:5" ht="15" customHeight="1" x14ac:dyDescent="0.25">
      <c r="A32" s="177"/>
      <c r="B32" s="179"/>
      <c r="C32" s="72" t="s">
        <v>4</v>
      </c>
      <c r="D32" s="72">
        <v>0</v>
      </c>
      <c r="E32" s="72">
        <v>0</v>
      </c>
    </row>
    <row r="33" spans="1:5" ht="15" customHeight="1" x14ac:dyDescent="0.25">
      <c r="A33" s="177"/>
      <c r="B33" s="179"/>
      <c r="C33" s="72" t="s">
        <v>5</v>
      </c>
      <c r="D33" s="72">
        <f>D31</f>
        <v>2441.1999999999998</v>
      </c>
      <c r="E33" s="72">
        <f>E31</f>
        <v>1591.5</v>
      </c>
    </row>
    <row r="34" spans="1:5" ht="25.5" customHeight="1" x14ac:dyDescent="0.25">
      <c r="A34" s="177"/>
      <c r="B34" s="180"/>
      <c r="C34" s="72" t="s">
        <v>6</v>
      </c>
      <c r="D34" s="72">
        <v>0</v>
      </c>
      <c r="E34" s="72">
        <v>0</v>
      </c>
    </row>
    <row r="35" spans="1:5" ht="25.5" customHeight="1" x14ac:dyDescent="0.25">
      <c r="A35" s="181" t="s">
        <v>105</v>
      </c>
      <c r="B35" s="176" t="s">
        <v>106</v>
      </c>
      <c r="C35" s="72" t="s">
        <v>3</v>
      </c>
      <c r="D35" s="72">
        <v>0</v>
      </c>
      <c r="E35" s="72">
        <v>0</v>
      </c>
    </row>
    <row r="36" spans="1:5" ht="25.5" customHeight="1" x14ac:dyDescent="0.25">
      <c r="A36" s="182"/>
      <c r="B36" s="160"/>
      <c r="C36" s="72" t="s">
        <v>4</v>
      </c>
      <c r="D36" s="72">
        <v>0</v>
      </c>
      <c r="E36" s="72">
        <v>0</v>
      </c>
    </row>
    <row r="37" spans="1:5" ht="25.5" customHeight="1" x14ac:dyDescent="0.25">
      <c r="A37" s="182"/>
      <c r="B37" s="160"/>
      <c r="C37" s="72" t="s">
        <v>5</v>
      </c>
      <c r="D37" s="72">
        <v>0</v>
      </c>
      <c r="E37" s="72">
        <v>0</v>
      </c>
    </row>
    <row r="38" spans="1:5" ht="25.5" customHeight="1" x14ac:dyDescent="0.25">
      <c r="A38" s="183"/>
      <c r="B38" s="159"/>
      <c r="C38" s="72" t="s">
        <v>6</v>
      </c>
      <c r="D38" s="72">
        <v>0</v>
      </c>
      <c r="E38" s="72">
        <v>0</v>
      </c>
    </row>
    <row r="39" spans="1:5" ht="15" customHeight="1" x14ac:dyDescent="0.25">
      <c r="A39" s="171" t="s">
        <v>22</v>
      </c>
      <c r="B39" s="172"/>
      <c r="C39" s="72"/>
      <c r="D39" s="163">
        <f>SUM(D35:D38)</f>
        <v>0</v>
      </c>
      <c r="E39" s="163">
        <f>SUM(E35:E38)</f>
        <v>0</v>
      </c>
    </row>
    <row r="40" spans="1:5" ht="41.25" customHeight="1" x14ac:dyDescent="0.25">
      <c r="A40" s="184" t="s">
        <v>10</v>
      </c>
      <c r="B40" s="185"/>
      <c r="C40" s="186" t="s">
        <v>3</v>
      </c>
      <c r="D40" s="71">
        <f>D13+D25+D19</f>
        <v>0</v>
      </c>
      <c r="E40" s="71">
        <f>E25+E19+E13</f>
        <v>0</v>
      </c>
    </row>
    <row r="41" spans="1:5" ht="15" customHeight="1" x14ac:dyDescent="0.25">
      <c r="A41" s="187"/>
      <c r="B41" s="188"/>
      <c r="C41" s="186" t="s">
        <v>4</v>
      </c>
      <c r="D41" s="71">
        <f>D14+D20+D26</f>
        <v>0</v>
      </c>
      <c r="E41" s="71">
        <f>E14+E20+E26</f>
        <v>0</v>
      </c>
    </row>
    <row r="42" spans="1:5" ht="24" customHeight="1" x14ac:dyDescent="0.25">
      <c r="A42" s="187"/>
      <c r="B42" s="188"/>
      <c r="C42" s="186" t="s">
        <v>5</v>
      </c>
      <c r="D42" s="71">
        <f>D33</f>
        <v>2441.1999999999998</v>
      </c>
      <c r="E42" s="71">
        <f>E33</f>
        <v>1591.5</v>
      </c>
    </row>
    <row r="43" spans="1:5" ht="30.75" customHeight="1" x14ac:dyDescent="0.25">
      <c r="A43" s="189"/>
      <c r="B43" s="190"/>
      <c r="C43" s="186" t="s">
        <v>6</v>
      </c>
      <c r="D43" s="71">
        <f>D16+D22+D28</f>
        <v>0</v>
      </c>
      <c r="E43" s="71">
        <f>E16+E22+E28</f>
        <v>0</v>
      </c>
    </row>
    <row r="44" spans="1:5" ht="25.5" customHeight="1" x14ac:dyDescent="0.25">
      <c r="A44" s="191" t="s">
        <v>23</v>
      </c>
      <c r="B44" s="192"/>
      <c r="C44" s="193"/>
      <c r="D44" s="71">
        <f>D42</f>
        <v>2441.1999999999998</v>
      </c>
      <c r="E44" s="71">
        <f>E42</f>
        <v>1591.5</v>
      </c>
    </row>
    <row r="45" spans="1:5" ht="15" customHeight="1" x14ac:dyDescent="0.25"/>
    <row r="46" spans="1:5" ht="15" customHeight="1" x14ac:dyDescent="0.25"/>
    <row r="47" spans="1:5" ht="24" customHeight="1" x14ac:dyDescent="0.25">
      <c r="A47" s="8" t="s">
        <v>18</v>
      </c>
    </row>
    <row r="48" spans="1:5" ht="15" customHeight="1" x14ac:dyDescent="0.25">
      <c r="A48" s="8" t="s">
        <v>77</v>
      </c>
    </row>
    <row r="49" spans="1:1" x14ac:dyDescent="0.25">
      <c r="A49" s="9" t="s">
        <v>19</v>
      </c>
    </row>
    <row r="50" spans="1:1" x14ac:dyDescent="0.25">
      <c r="A50" s="42"/>
    </row>
    <row r="53" spans="1:1" ht="15" customHeight="1" x14ac:dyDescent="0.25"/>
  </sheetData>
  <mergeCells count="23">
    <mergeCell ref="A44:B44"/>
    <mergeCell ref="B25:B28"/>
    <mergeCell ref="A25:A28"/>
    <mergeCell ref="A17:B17"/>
    <mergeCell ref="A19:A22"/>
    <mergeCell ref="B19:B22"/>
    <mergeCell ref="A40:B43"/>
    <mergeCell ref="A23:B23"/>
    <mergeCell ref="A24:E24"/>
    <mergeCell ref="A29:B29"/>
    <mergeCell ref="A30:E30"/>
    <mergeCell ref="A31:A34"/>
    <mergeCell ref="B31:B34"/>
    <mergeCell ref="A35:A38"/>
    <mergeCell ref="B35:B38"/>
    <mergeCell ref="A39:B39"/>
    <mergeCell ref="A13:A16"/>
    <mergeCell ref="B13:B16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E37"/>
  <sheetViews>
    <sheetView topLeftCell="A7" zoomScale="93" zoomScaleNormal="93" workbookViewId="0">
      <selection activeCell="H25" sqref="H25"/>
    </sheetView>
  </sheetViews>
  <sheetFormatPr defaultRowHeight="15" x14ac:dyDescent="0.25"/>
  <cols>
    <col min="1" max="1" width="10.5703125" customWidth="1"/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90" t="s">
        <v>14</v>
      </c>
      <c r="C3" s="90"/>
      <c r="D3" s="90"/>
      <c r="E3" s="90"/>
    </row>
    <row r="4" spans="1:5" x14ac:dyDescent="0.25">
      <c r="B4" s="91" t="s">
        <v>15</v>
      </c>
      <c r="C4" s="91"/>
      <c r="D4" s="91"/>
      <c r="E4" s="91"/>
    </row>
    <row r="5" spans="1:5" x14ac:dyDescent="0.25">
      <c r="B5" s="89" t="s">
        <v>97</v>
      </c>
      <c r="C5" s="89"/>
      <c r="D5" s="89"/>
      <c r="E5" s="89"/>
    </row>
    <row r="6" spans="1:5" ht="22.5" customHeight="1" x14ac:dyDescent="0.25">
      <c r="B6" s="113" t="s">
        <v>91</v>
      </c>
      <c r="C6" s="114"/>
      <c r="D6" s="114"/>
      <c r="E6" s="114"/>
    </row>
    <row r="7" spans="1:5" x14ac:dyDescent="0.25">
      <c r="B7" s="91" t="s">
        <v>89</v>
      </c>
      <c r="C7" s="91"/>
      <c r="D7" s="91"/>
      <c r="E7" s="91"/>
    </row>
    <row r="8" spans="1:5" x14ac:dyDescent="0.25">
      <c r="B8" s="13"/>
      <c r="C8" s="13"/>
      <c r="D8" s="13"/>
      <c r="E8" s="5"/>
    </row>
    <row r="9" spans="1:5" x14ac:dyDescent="0.25">
      <c r="E9" s="6" t="s">
        <v>13</v>
      </c>
    </row>
    <row r="10" spans="1:5" ht="38.25" x14ac:dyDescent="0.25">
      <c r="A10" s="14" t="s">
        <v>0</v>
      </c>
      <c r="B10" s="14" t="s">
        <v>1</v>
      </c>
      <c r="C10" s="14" t="s">
        <v>2</v>
      </c>
      <c r="D10" s="14" t="s">
        <v>11</v>
      </c>
      <c r="E10" s="1" t="s">
        <v>12</v>
      </c>
    </row>
    <row r="11" spans="1:5" x14ac:dyDescent="0.25">
      <c r="A11" s="14">
        <v>1</v>
      </c>
      <c r="B11" s="14">
        <v>2</v>
      </c>
      <c r="C11" s="14">
        <v>3</v>
      </c>
      <c r="D11" s="14">
        <v>4</v>
      </c>
      <c r="E11" s="7">
        <v>5</v>
      </c>
    </row>
    <row r="12" spans="1:5" ht="25.5" x14ac:dyDescent="0.25">
      <c r="A12" s="101" t="s">
        <v>16</v>
      </c>
      <c r="B12" s="102" t="s">
        <v>52</v>
      </c>
      <c r="C12" s="14" t="s">
        <v>3</v>
      </c>
      <c r="D12" s="194">
        <v>0</v>
      </c>
      <c r="E12" s="194">
        <v>0</v>
      </c>
    </row>
    <row r="13" spans="1:5" x14ac:dyDescent="0.25">
      <c r="A13" s="101"/>
      <c r="B13" s="103"/>
      <c r="C13" s="14" t="s">
        <v>4</v>
      </c>
      <c r="D13" s="194">
        <v>0</v>
      </c>
      <c r="E13" s="194">
        <v>0</v>
      </c>
    </row>
    <row r="14" spans="1:5" x14ac:dyDescent="0.25">
      <c r="A14" s="101"/>
      <c r="B14" s="103"/>
      <c r="C14" s="14" t="s">
        <v>5</v>
      </c>
      <c r="D14" s="194">
        <v>4361.3999999999996</v>
      </c>
      <c r="E14" s="195">
        <v>2702.9</v>
      </c>
    </row>
    <row r="15" spans="1:5" ht="25.5" x14ac:dyDescent="0.25">
      <c r="A15" s="101"/>
      <c r="B15" s="104"/>
      <c r="C15" s="14" t="s">
        <v>6</v>
      </c>
      <c r="D15" s="194">
        <v>0</v>
      </c>
      <c r="E15" s="194">
        <v>0</v>
      </c>
    </row>
    <row r="16" spans="1:5" x14ac:dyDescent="0.25">
      <c r="A16" s="105" t="s">
        <v>8</v>
      </c>
      <c r="B16" s="106"/>
      <c r="C16" s="14"/>
      <c r="D16" s="194">
        <f>SUM(D12:D15)</f>
        <v>4361.3999999999996</v>
      </c>
      <c r="E16" s="194">
        <f>SUM(E12:E15)</f>
        <v>2702.9</v>
      </c>
    </row>
    <row r="17" spans="1:5" ht="29.25" customHeight="1" x14ac:dyDescent="0.25">
      <c r="A17" s="101" t="s">
        <v>17</v>
      </c>
      <c r="B17" s="107" t="s">
        <v>53</v>
      </c>
      <c r="C17" s="14" t="s">
        <v>3</v>
      </c>
      <c r="D17" s="194">
        <v>0</v>
      </c>
      <c r="E17" s="194">
        <v>0</v>
      </c>
    </row>
    <row r="18" spans="1:5" x14ac:dyDescent="0.25">
      <c r="A18" s="101"/>
      <c r="B18" s="108"/>
      <c r="C18" s="14" t="s">
        <v>4</v>
      </c>
      <c r="D18" s="194">
        <v>0</v>
      </c>
      <c r="E18" s="194">
        <v>0</v>
      </c>
    </row>
    <row r="19" spans="1:5" x14ac:dyDescent="0.25">
      <c r="A19" s="101"/>
      <c r="B19" s="108"/>
      <c r="C19" s="14" t="s">
        <v>5</v>
      </c>
      <c r="D19" s="194">
        <v>199.9</v>
      </c>
      <c r="E19" s="194">
        <v>199.9</v>
      </c>
    </row>
    <row r="20" spans="1:5" ht="25.5" x14ac:dyDescent="0.25">
      <c r="A20" s="101"/>
      <c r="B20" s="109"/>
      <c r="C20" s="14" t="s">
        <v>6</v>
      </c>
      <c r="D20" s="194">
        <v>0</v>
      </c>
      <c r="E20" s="194">
        <v>0</v>
      </c>
    </row>
    <row r="21" spans="1:5" x14ac:dyDescent="0.25">
      <c r="A21" s="105" t="s">
        <v>20</v>
      </c>
      <c r="B21" s="106"/>
      <c r="C21" s="14"/>
      <c r="D21" s="194">
        <f>SUM(D17:D20)</f>
        <v>199.9</v>
      </c>
      <c r="E21" s="194">
        <f>SUM(E17:E20)</f>
        <v>199.9</v>
      </c>
    </row>
    <row r="22" spans="1:5" ht="25.5" x14ac:dyDescent="0.25">
      <c r="A22" s="110" t="s">
        <v>21</v>
      </c>
      <c r="B22" s="101" t="s">
        <v>24</v>
      </c>
      <c r="C22" s="14" t="s">
        <v>3</v>
      </c>
      <c r="D22" s="194">
        <v>0</v>
      </c>
      <c r="E22" s="194">
        <v>0</v>
      </c>
    </row>
    <row r="23" spans="1:5" x14ac:dyDescent="0.25">
      <c r="A23" s="111"/>
      <c r="B23" s="101"/>
      <c r="C23" s="14" t="s">
        <v>4</v>
      </c>
      <c r="D23" s="194">
        <v>0</v>
      </c>
      <c r="E23" s="194">
        <v>0</v>
      </c>
    </row>
    <row r="24" spans="1:5" x14ac:dyDescent="0.25">
      <c r="A24" s="111"/>
      <c r="B24" s="101"/>
      <c r="C24" s="14" t="s">
        <v>5</v>
      </c>
      <c r="D24" s="194">
        <v>2737.3</v>
      </c>
      <c r="E24" s="194">
        <v>0</v>
      </c>
    </row>
    <row r="25" spans="1:5" ht="25.5" x14ac:dyDescent="0.25">
      <c r="A25" s="112"/>
      <c r="B25" s="101"/>
      <c r="C25" s="14" t="s">
        <v>6</v>
      </c>
      <c r="D25" s="194">
        <v>0</v>
      </c>
      <c r="E25" s="194">
        <v>0</v>
      </c>
    </row>
    <row r="26" spans="1:5" x14ac:dyDescent="0.25">
      <c r="A26" s="105" t="s">
        <v>22</v>
      </c>
      <c r="B26" s="106"/>
      <c r="C26" s="14"/>
      <c r="D26" s="194">
        <f>SUM(D22:D25)</f>
        <v>2737.3</v>
      </c>
      <c r="E26" s="194">
        <f>SUM(E22:E25)</f>
        <v>0</v>
      </c>
    </row>
    <row r="27" spans="1:5" ht="25.5" x14ac:dyDescent="0.25">
      <c r="A27" s="92" t="s">
        <v>10</v>
      </c>
      <c r="B27" s="93"/>
      <c r="C27" s="3" t="s">
        <v>3</v>
      </c>
      <c r="D27" s="196">
        <f>D12+D17+D22</f>
        <v>0</v>
      </c>
      <c r="E27" s="196">
        <f>E12+E17+E22</f>
        <v>0</v>
      </c>
    </row>
    <row r="28" spans="1:5" x14ac:dyDescent="0.25">
      <c r="A28" s="94"/>
      <c r="B28" s="95"/>
      <c r="C28" s="3" t="s">
        <v>4</v>
      </c>
      <c r="D28" s="196">
        <f t="shared" ref="D28:D30" si="0">D13+D18+D23</f>
        <v>0</v>
      </c>
      <c r="E28" s="196">
        <f t="shared" ref="E28:E30" si="1">E13+E18+E23</f>
        <v>0</v>
      </c>
    </row>
    <row r="29" spans="1:5" x14ac:dyDescent="0.25">
      <c r="A29" s="94"/>
      <c r="B29" s="95"/>
      <c r="C29" s="3" t="s">
        <v>5</v>
      </c>
      <c r="D29" s="196">
        <f t="shared" si="0"/>
        <v>7298.5999999999995</v>
      </c>
      <c r="E29" s="196">
        <f t="shared" si="1"/>
        <v>2902.8</v>
      </c>
    </row>
    <row r="30" spans="1:5" ht="25.5" x14ac:dyDescent="0.25">
      <c r="A30" s="96"/>
      <c r="B30" s="97"/>
      <c r="C30" s="3" t="s">
        <v>6</v>
      </c>
      <c r="D30" s="196">
        <f t="shared" si="0"/>
        <v>0</v>
      </c>
      <c r="E30" s="196">
        <f t="shared" si="1"/>
        <v>0</v>
      </c>
    </row>
    <row r="31" spans="1:5" x14ac:dyDescent="0.25">
      <c r="A31" s="98" t="s">
        <v>23</v>
      </c>
      <c r="B31" s="99"/>
      <c r="C31" s="3"/>
      <c r="D31" s="196">
        <f>D29</f>
        <v>7298.5999999999995</v>
      </c>
      <c r="E31" s="196">
        <f>E29</f>
        <v>2902.8</v>
      </c>
    </row>
    <row r="34" spans="1:1" ht="15.75" x14ac:dyDescent="0.25">
      <c r="A34" s="8" t="s">
        <v>18</v>
      </c>
    </row>
    <row r="35" spans="1:1" ht="15.75" x14ac:dyDescent="0.25">
      <c r="A35" s="8" t="s">
        <v>76</v>
      </c>
    </row>
    <row r="36" spans="1:1" x14ac:dyDescent="0.25">
      <c r="A36" s="9" t="s">
        <v>19</v>
      </c>
    </row>
    <row r="37" spans="1:1" x14ac:dyDescent="0.25">
      <c r="A37" s="41"/>
    </row>
  </sheetData>
  <mergeCells count="16">
    <mergeCell ref="A12:A15"/>
    <mergeCell ref="B12:B15"/>
    <mergeCell ref="B3:E3"/>
    <mergeCell ref="B4:E4"/>
    <mergeCell ref="B5:E5"/>
    <mergeCell ref="B6:E6"/>
    <mergeCell ref="B7:E7"/>
    <mergeCell ref="A31:B31"/>
    <mergeCell ref="A16:B16"/>
    <mergeCell ref="A17:A20"/>
    <mergeCell ref="B17:B20"/>
    <mergeCell ref="A21:B21"/>
    <mergeCell ref="A22:A25"/>
    <mergeCell ref="B22:B25"/>
    <mergeCell ref="A26:B26"/>
    <mergeCell ref="A27:B30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E35"/>
  <sheetViews>
    <sheetView topLeftCell="A7" workbookViewId="0">
      <selection activeCell="E29" sqref="E29"/>
    </sheetView>
  </sheetViews>
  <sheetFormatPr defaultRowHeight="15" x14ac:dyDescent="0.25"/>
  <cols>
    <col min="1" max="1" width="10.5703125" customWidth="1"/>
    <col min="2" max="2" width="53.85546875" customWidth="1"/>
    <col min="3" max="3" width="20.140625" customWidth="1"/>
    <col min="4" max="4" width="17.5703125" customWidth="1"/>
    <col min="5" max="5" width="20.140625" style="17" customWidth="1"/>
  </cols>
  <sheetData>
    <row r="3" spans="1:5" x14ac:dyDescent="0.25">
      <c r="B3" s="90" t="s">
        <v>14</v>
      </c>
      <c r="C3" s="90"/>
      <c r="D3" s="90"/>
      <c r="E3" s="90"/>
    </row>
    <row r="4" spans="1:5" x14ac:dyDescent="0.25">
      <c r="B4" s="91" t="s">
        <v>15</v>
      </c>
      <c r="C4" s="91"/>
      <c r="D4" s="91"/>
      <c r="E4" s="91"/>
    </row>
    <row r="5" spans="1:5" x14ac:dyDescent="0.25">
      <c r="B5" s="89" t="s">
        <v>97</v>
      </c>
      <c r="C5" s="89"/>
      <c r="D5" s="89"/>
      <c r="E5" s="89"/>
    </row>
    <row r="6" spans="1:5" ht="34.5" customHeight="1" x14ac:dyDescent="0.25">
      <c r="B6" s="113" t="s">
        <v>92</v>
      </c>
      <c r="C6" s="114"/>
      <c r="D6" s="114"/>
      <c r="E6" s="114"/>
    </row>
    <row r="7" spans="1:5" x14ac:dyDescent="0.25">
      <c r="B7" s="91" t="s">
        <v>89</v>
      </c>
      <c r="C7" s="91"/>
      <c r="D7" s="91"/>
      <c r="E7" s="91"/>
    </row>
    <row r="8" spans="1:5" x14ac:dyDescent="0.25">
      <c r="B8" s="15"/>
      <c r="C8" s="15"/>
      <c r="D8" s="15"/>
      <c r="E8" s="5"/>
    </row>
    <row r="9" spans="1:5" x14ac:dyDescent="0.25">
      <c r="E9" s="17" t="s">
        <v>13</v>
      </c>
    </row>
    <row r="10" spans="1:5" ht="38.25" x14ac:dyDescent="0.25">
      <c r="A10" s="16" t="s">
        <v>0</v>
      </c>
      <c r="B10" s="16" t="s">
        <v>1</v>
      </c>
      <c r="C10" s="16" t="s">
        <v>2</v>
      </c>
      <c r="D10" s="16" t="s">
        <v>11</v>
      </c>
      <c r="E10" s="18" t="s">
        <v>12</v>
      </c>
    </row>
    <row r="11" spans="1:5" x14ac:dyDescent="0.25">
      <c r="A11" s="53">
        <v>1</v>
      </c>
      <c r="B11" s="53">
        <v>2</v>
      </c>
      <c r="C11" s="53">
        <v>3</v>
      </c>
      <c r="D11" s="53">
        <v>4</v>
      </c>
      <c r="E11" s="56">
        <v>5</v>
      </c>
    </row>
    <row r="12" spans="1:5" x14ac:dyDescent="0.25">
      <c r="A12" s="58" t="s">
        <v>107</v>
      </c>
      <c r="B12" s="55"/>
      <c r="C12" s="55"/>
      <c r="D12" s="60"/>
      <c r="E12" s="61"/>
    </row>
    <row r="13" spans="1:5" ht="25.5" x14ac:dyDescent="0.25">
      <c r="A13" s="104" t="s">
        <v>16</v>
      </c>
      <c r="B13" s="103" t="s">
        <v>55</v>
      </c>
      <c r="C13" s="54" t="s">
        <v>3</v>
      </c>
      <c r="D13" s="74">
        <v>0</v>
      </c>
      <c r="E13" s="197">
        <v>0</v>
      </c>
    </row>
    <row r="14" spans="1:5" x14ac:dyDescent="0.25">
      <c r="A14" s="101"/>
      <c r="B14" s="103"/>
      <c r="C14" s="16" t="s">
        <v>4</v>
      </c>
      <c r="D14" s="73">
        <v>0</v>
      </c>
      <c r="E14" s="198">
        <v>0</v>
      </c>
    </row>
    <row r="15" spans="1:5" x14ac:dyDescent="0.25">
      <c r="A15" s="101"/>
      <c r="B15" s="103"/>
      <c r="C15" s="16" t="s">
        <v>5</v>
      </c>
      <c r="D15" s="73">
        <v>2570.1999999999998</v>
      </c>
      <c r="E15" s="199">
        <v>2498.1999999999998</v>
      </c>
    </row>
    <row r="16" spans="1:5" ht="25.5" x14ac:dyDescent="0.25">
      <c r="A16" s="101"/>
      <c r="B16" s="104"/>
      <c r="C16" s="16" t="s">
        <v>6</v>
      </c>
      <c r="D16" s="73">
        <v>0</v>
      </c>
      <c r="E16" s="198">
        <v>0</v>
      </c>
    </row>
    <row r="17" spans="1:5" x14ac:dyDescent="0.25">
      <c r="A17" s="92" t="s">
        <v>25</v>
      </c>
      <c r="B17" s="93"/>
      <c r="C17" s="59"/>
      <c r="D17" s="200">
        <f>SUM(D13:D16)</f>
        <v>2570.1999999999998</v>
      </c>
      <c r="E17" s="201">
        <f>SUM(E13:E16)</f>
        <v>2498.1999999999998</v>
      </c>
    </row>
    <row r="18" spans="1:5" x14ac:dyDescent="0.25">
      <c r="A18" s="58" t="s">
        <v>56</v>
      </c>
      <c r="B18" s="55"/>
      <c r="C18" s="55"/>
      <c r="D18" s="202"/>
      <c r="E18" s="203"/>
    </row>
    <row r="19" spans="1:5" ht="25.5" x14ac:dyDescent="0.25">
      <c r="A19" s="104" t="s">
        <v>17</v>
      </c>
      <c r="B19" s="108" t="s">
        <v>54</v>
      </c>
      <c r="C19" s="54" t="s">
        <v>3</v>
      </c>
      <c r="D19" s="74">
        <v>0</v>
      </c>
      <c r="E19" s="197">
        <v>0</v>
      </c>
    </row>
    <row r="20" spans="1:5" x14ac:dyDescent="0.25">
      <c r="A20" s="101"/>
      <c r="B20" s="108"/>
      <c r="C20" s="16" t="s">
        <v>4</v>
      </c>
      <c r="D20" s="73">
        <v>0</v>
      </c>
      <c r="E20" s="198">
        <v>0</v>
      </c>
    </row>
    <row r="21" spans="1:5" x14ac:dyDescent="0.25">
      <c r="A21" s="101"/>
      <c r="B21" s="108"/>
      <c r="C21" s="16" t="s">
        <v>5</v>
      </c>
      <c r="D21" s="73">
        <v>600</v>
      </c>
      <c r="E21" s="198">
        <v>565.1</v>
      </c>
    </row>
    <row r="22" spans="1:5" ht="25.5" x14ac:dyDescent="0.25">
      <c r="A22" s="101"/>
      <c r="B22" s="109"/>
      <c r="C22" s="16" t="s">
        <v>6</v>
      </c>
      <c r="D22" s="73">
        <v>0</v>
      </c>
      <c r="E22" s="198">
        <v>0</v>
      </c>
    </row>
    <row r="23" spans="1:5" x14ac:dyDescent="0.25">
      <c r="A23" s="105" t="s">
        <v>9</v>
      </c>
      <c r="B23" s="106"/>
      <c r="C23" s="16"/>
      <c r="D23" s="73">
        <f>SUM(D19:D22)</f>
        <v>600</v>
      </c>
      <c r="E23" s="198">
        <f>SUM(E19:E22)</f>
        <v>565.1</v>
      </c>
    </row>
    <row r="24" spans="1:5" x14ac:dyDescent="0.25">
      <c r="A24" s="98" t="s">
        <v>26</v>
      </c>
      <c r="B24" s="99"/>
      <c r="C24" s="16"/>
      <c r="D24" s="76">
        <f>D23</f>
        <v>600</v>
      </c>
      <c r="E24" s="204">
        <f>E23</f>
        <v>565.1</v>
      </c>
    </row>
    <row r="25" spans="1:5" ht="25.5" x14ac:dyDescent="0.25">
      <c r="A25" s="92" t="s">
        <v>10</v>
      </c>
      <c r="B25" s="93"/>
      <c r="C25" s="3" t="s">
        <v>3</v>
      </c>
      <c r="D25" s="76">
        <f>D13+D19</f>
        <v>0</v>
      </c>
      <c r="E25" s="76">
        <f>E13+E19</f>
        <v>0</v>
      </c>
    </row>
    <row r="26" spans="1:5" x14ac:dyDescent="0.25">
      <c r="A26" s="94"/>
      <c r="B26" s="95"/>
      <c r="C26" s="3" t="s">
        <v>4</v>
      </c>
      <c r="D26" s="76">
        <f>D14+D20</f>
        <v>0</v>
      </c>
      <c r="E26" s="76">
        <f>E14+E20</f>
        <v>0</v>
      </c>
    </row>
    <row r="27" spans="1:5" x14ac:dyDescent="0.25">
      <c r="A27" s="94"/>
      <c r="B27" s="95"/>
      <c r="C27" s="3" t="s">
        <v>5</v>
      </c>
      <c r="D27" s="76">
        <f>D15+D21</f>
        <v>3170.2</v>
      </c>
      <c r="E27" s="76">
        <f>E15+E21</f>
        <v>3063.2999999999997</v>
      </c>
    </row>
    <row r="28" spans="1:5" ht="25.5" x14ac:dyDescent="0.25">
      <c r="A28" s="96"/>
      <c r="B28" s="97"/>
      <c r="C28" s="3" t="s">
        <v>6</v>
      </c>
      <c r="D28" s="76">
        <f>D16+D22</f>
        <v>0</v>
      </c>
      <c r="E28" s="76">
        <f>E16+E22</f>
        <v>0</v>
      </c>
    </row>
    <row r="29" spans="1:5" x14ac:dyDescent="0.25">
      <c r="A29" s="98" t="s">
        <v>23</v>
      </c>
      <c r="B29" s="99"/>
      <c r="C29" s="3"/>
      <c r="D29" s="76">
        <f>SUM(D25:D28)</f>
        <v>3170.2</v>
      </c>
      <c r="E29" s="76">
        <f>SUM(E25:E28)</f>
        <v>3063.2999999999997</v>
      </c>
    </row>
    <row r="30" spans="1:5" ht="15" customHeight="1" x14ac:dyDescent="0.25"/>
    <row r="32" spans="1:5" ht="15.75" x14ac:dyDescent="0.25">
      <c r="A32" s="8" t="s">
        <v>18</v>
      </c>
    </row>
    <row r="33" spans="1:1" ht="15.75" x14ac:dyDescent="0.25">
      <c r="A33" s="8" t="s">
        <v>78</v>
      </c>
    </row>
    <row r="34" spans="1:1" x14ac:dyDescent="0.25">
      <c r="A34" s="9" t="s">
        <v>19</v>
      </c>
    </row>
    <row r="35" spans="1:1" x14ac:dyDescent="0.25">
      <c r="A35" s="41"/>
    </row>
  </sheetData>
  <mergeCells count="14">
    <mergeCell ref="A29:B29"/>
    <mergeCell ref="A24:B24"/>
    <mergeCell ref="A13:A16"/>
    <mergeCell ref="B13:B16"/>
    <mergeCell ref="A19:A22"/>
    <mergeCell ref="B19:B22"/>
    <mergeCell ref="A17:B17"/>
    <mergeCell ref="A23:B23"/>
    <mergeCell ref="A25:B28"/>
    <mergeCell ref="B3:E3"/>
    <mergeCell ref="B4:E4"/>
    <mergeCell ref="B5:E5"/>
    <mergeCell ref="B6:E6"/>
    <mergeCell ref="B7:E7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53"/>
  <sheetViews>
    <sheetView view="pageBreakPreview" topLeftCell="A28" zoomScale="110" zoomScaleNormal="100" zoomScaleSheetLayoutView="110" workbookViewId="0">
      <selection activeCell="E48" sqref="E48"/>
    </sheetView>
  </sheetViews>
  <sheetFormatPr defaultRowHeight="15" x14ac:dyDescent="0.25"/>
  <cols>
    <col min="1" max="1" width="10.140625" bestFit="1" customWidth="1"/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90" t="s">
        <v>14</v>
      </c>
      <c r="C3" s="90"/>
      <c r="D3" s="90"/>
      <c r="E3" s="90"/>
    </row>
    <row r="4" spans="1:9" x14ac:dyDescent="0.25">
      <c r="B4" s="91" t="s">
        <v>15</v>
      </c>
      <c r="C4" s="91"/>
      <c r="D4" s="91"/>
      <c r="E4" s="91"/>
    </row>
    <row r="5" spans="1:9" x14ac:dyDescent="0.25">
      <c r="B5" s="89" t="s">
        <v>97</v>
      </c>
      <c r="C5" s="89"/>
      <c r="D5" s="89"/>
      <c r="E5" s="89"/>
    </row>
    <row r="6" spans="1:9" ht="28.5" customHeight="1" x14ac:dyDescent="0.25">
      <c r="B6" s="118" t="s">
        <v>93</v>
      </c>
      <c r="C6" s="118"/>
      <c r="D6" s="118"/>
      <c r="E6" s="118"/>
    </row>
    <row r="7" spans="1:9" x14ac:dyDescent="0.25">
      <c r="B7" s="91" t="s">
        <v>89</v>
      </c>
      <c r="C7" s="91"/>
      <c r="D7" s="91"/>
      <c r="E7" s="91"/>
    </row>
    <row r="8" spans="1:9" x14ac:dyDescent="0.25">
      <c r="B8" s="19"/>
      <c r="C8" s="19"/>
      <c r="D8" s="19"/>
      <c r="E8" s="5"/>
    </row>
    <row r="9" spans="1:9" x14ac:dyDescent="0.25">
      <c r="E9" s="62" t="s">
        <v>13</v>
      </c>
    </row>
    <row r="10" spans="1:9" ht="42.75" customHeight="1" x14ac:dyDescent="0.25">
      <c r="A10" s="20" t="s">
        <v>0</v>
      </c>
      <c r="B10" s="20" t="s">
        <v>1</v>
      </c>
      <c r="C10" s="20" t="s">
        <v>2</v>
      </c>
      <c r="D10" s="20" t="s">
        <v>11</v>
      </c>
      <c r="E10" s="1" t="s">
        <v>12</v>
      </c>
    </row>
    <row r="11" spans="1:9" x14ac:dyDescent="0.25">
      <c r="A11" s="53">
        <v>1</v>
      </c>
      <c r="B11" s="53">
        <v>2</v>
      </c>
      <c r="C11" s="53">
        <v>3</v>
      </c>
      <c r="D11" s="53">
        <v>4</v>
      </c>
      <c r="E11" s="56">
        <v>5</v>
      </c>
    </row>
    <row r="12" spans="1:9" ht="27.75" customHeight="1" x14ac:dyDescent="0.25">
      <c r="A12" s="115" t="s">
        <v>59</v>
      </c>
      <c r="B12" s="116"/>
      <c r="C12" s="116"/>
      <c r="D12" s="116"/>
      <c r="E12" s="117"/>
      <c r="F12" s="63"/>
      <c r="G12" s="63"/>
      <c r="H12" s="63"/>
      <c r="I12" s="63"/>
    </row>
    <row r="13" spans="1:9" ht="27.75" customHeight="1" x14ac:dyDescent="0.25">
      <c r="A13" s="104" t="s">
        <v>32</v>
      </c>
      <c r="B13" s="103" t="s">
        <v>57</v>
      </c>
      <c r="C13" s="54" t="s">
        <v>3</v>
      </c>
      <c r="D13" s="57">
        <v>0</v>
      </c>
      <c r="E13" s="57">
        <v>0</v>
      </c>
    </row>
    <row r="14" spans="1:9" x14ac:dyDescent="0.25">
      <c r="A14" s="101"/>
      <c r="B14" s="103"/>
      <c r="C14" s="20" t="s">
        <v>4</v>
      </c>
      <c r="D14" s="10">
        <v>0</v>
      </c>
      <c r="E14" s="10">
        <v>0</v>
      </c>
    </row>
    <row r="15" spans="1:9" x14ac:dyDescent="0.25">
      <c r="A15" s="101"/>
      <c r="B15" s="103"/>
      <c r="C15" s="20" t="s">
        <v>5</v>
      </c>
      <c r="D15" s="10">
        <v>0</v>
      </c>
      <c r="E15" s="11">
        <v>0</v>
      </c>
    </row>
    <row r="16" spans="1:9" ht="25.5" x14ac:dyDescent="0.25">
      <c r="A16" s="101"/>
      <c r="B16" s="104"/>
      <c r="C16" s="20" t="s">
        <v>6</v>
      </c>
      <c r="D16" s="10">
        <v>0</v>
      </c>
      <c r="E16" s="10">
        <v>0</v>
      </c>
    </row>
    <row r="17" spans="1:9" x14ac:dyDescent="0.25">
      <c r="A17" s="105" t="s">
        <v>8</v>
      </c>
      <c r="B17" s="106"/>
      <c r="C17" s="20"/>
      <c r="D17" s="10">
        <f>SUM(D13:D16)</f>
        <v>0</v>
      </c>
      <c r="E17" s="10">
        <f>SUM(E13:E16)</f>
        <v>0</v>
      </c>
      <c r="I17" t="s">
        <v>28</v>
      </c>
    </row>
    <row r="18" spans="1:9" ht="26.25" customHeight="1" x14ac:dyDescent="0.25">
      <c r="A18" s="101" t="s">
        <v>33</v>
      </c>
      <c r="B18" s="102" t="s">
        <v>58</v>
      </c>
      <c r="C18" s="20" t="s">
        <v>3</v>
      </c>
      <c r="D18" s="10">
        <v>0</v>
      </c>
      <c r="E18" s="10">
        <v>0</v>
      </c>
    </row>
    <row r="19" spans="1:9" x14ac:dyDescent="0.25">
      <c r="A19" s="101"/>
      <c r="B19" s="103"/>
      <c r="C19" s="20" t="s">
        <v>4</v>
      </c>
      <c r="D19" s="10">
        <v>0</v>
      </c>
      <c r="E19" s="10">
        <v>0</v>
      </c>
    </row>
    <row r="20" spans="1:9" x14ac:dyDescent="0.25">
      <c r="A20" s="101"/>
      <c r="B20" s="103"/>
      <c r="C20" s="20" t="s">
        <v>5</v>
      </c>
      <c r="D20" s="73">
        <v>199.9</v>
      </c>
      <c r="E20" s="73">
        <v>199.9</v>
      </c>
    </row>
    <row r="21" spans="1:9" ht="25.5" x14ac:dyDescent="0.25">
      <c r="A21" s="101"/>
      <c r="B21" s="104"/>
      <c r="C21" s="20" t="s">
        <v>6</v>
      </c>
      <c r="D21" s="73">
        <v>0</v>
      </c>
      <c r="E21" s="73">
        <v>0</v>
      </c>
    </row>
    <row r="22" spans="1:9" x14ac:dyDescent="0.25">
      <c r="A22" s="105" t="s">
        <v>9</v>
      </c>
      <c r="B22" s="106"/>
      <c r="C22" s="20"/>
      <c r="D22" s="73">
        <f>SUM(D18:D21)</f>
        <v>199.9</v>
      </c>
      <c r="E22" s="73">
        <f>SUM(E18:E21)</f>
        <v>199.9</v>
      </c>
    </row>
    <row r="23" spans="1:9" x14ac:dyDescent="0.25">
      <c r="A23" s="98" t="s">
        <v>25</v>
      </c>
      <c r="B23" s="99"/>
      <c r="C23" s="20"/>
      <c r="D23" s="73">
        <f>D22</f>
        <v>199.9</v>
      </c>
      <c r="E23" s="73">
        <f>E22</f>
        <v>199.9</v>
      </c>
    </row>
    <row r="24" spans="1:9" ht="25.5" customHeight="1" x14ac:dyDescent="0.25">
      <c r="A24" s="115" t="s">
        <v>60</v>
      </c>
      <c r="B24" s="116"/>
      <c r="C24" s="116"/>
      <c r="D24" s="116"/>
      <c r="E24" s="117"/>
    </row>
    <row r="25" spans="1:9" ht="25.5" customHeight="1" x14ac:dyDescent="0.25">
      <c r="A25" s="104" t="s">
        <v>34</v>
      </c>
      <c r="B25" s="103" t="s">
        <v>61</v>
      </c>
      <c r="C25" s="54" t="s">
        <v>3</v>
      </c>
      <c r="D25" s="57">
        <v>0</v>
      </c>
      <c r="E25" s="57">
        <v>0</v>
      </c>
    </row>
    <row r="26" spans="1:9" x14ac:dyDescent="0.25">
      <c r="A26" s="101"/>
      <c r="B26" s="103"/>
      <c r="C26" s="52" t="s">
        <v>4</v>
      </c>
      <c r="D26" s="10">
        <v>0</v>
      </c>
      <c r="E26" s="10">
        <v>0</v>
      </c>
    </row>
    <row r="27" spans="1:9" x14ac:dyDescent="0.25">
      <c r="A27" s="101"/>
      <c r="B27" s="103"/>
      <c r="C27" s="52" t="s">
        <v>5</v>
      </c>
      <c r="D27" s="10">
        <v>0</v>
      </c>
      <c r="E27" s="11">
        <v>0</v>
      </c>
    </row>
    <row r="28" spans="1:9" ht="23.25" customHeight="1" x14ac:dyDescent="0.25">
      <c r="A28" s="101"/>
      <c r="B28" s="104"/>
      <c r="C28" s="52" t="s">
        <v>6</v>
      </c>
      <c r="D28" s="10">
        <v>0</v>
      </c>
      <c r="E28" s="10">
        <v>0</v>
      </c>
    </row>
    <row r="29" spans="1:9" ht="15" customHeight="1" x14ac:dyDescent="0.25">
      <c r="A29" s="105" t="s">
        <v>8</v>
      </c>
      <c r="B29" s="106"/>
      <c r="C29" s="52"/>
      <c r="D29" s="10">
        <f>SUM(D25:D28)</f>
        <v>0</v>
      </c>
      <c r="E29" s="10">
        <f>SUM(E25:E28)</f>
        <v>0</v>
      </c>
    </row>
    <row r="30" spans="1:9" ht="25.5" x14ac:dyDescent="0.25">
      <c r="A30" s="101" t="s">
        <v>108</v>
      </c>
      <c r="B30" s="102" t="s">
        <v>62</v>
      </c>
      <c r="C30" s="52" t="s">
        <v>3</v>
      </c>
      <c r="D30" s="10">
        <v>0</v>
      </c>
      <c r="E30" s="10">
        <v>0</v>
      </c>
    </row>
    <row r="31" spans="1:9" x14ac:dyDescent="0.25">
      <c r="A31" s="101"/>
      <c r="B31" s="103"/>
      <c r="C31" s="52" t="s">
        <v>4</v>
      </c>
      <c r="D31" s="10">
        <v>0</v>
      </c>
      <c r="E31" s="10">
        <v>0</v>
      </c>
    </row>
    <row r="32" spans="1:9" x14ac:dyDescent="0.25">
      <c r="A32" s="101"/>
      <c r="B32" s="103"/>
      <c r="C32" s="52" t="s">
        <v>5</v>
      </c>
      <c r="D32" s="10">
        <v>0</v>
      </c>
      <c r="E32" s="11">
        <v>0</v>
      </c>
    </row>
    <row r="33" spans="1:5" ht="25.5" x14ac:dyDescent="0.25">
      <c r="A33" s="101"/>
      <c r="B33" s="104"/>
      <c r="C33" s="52" t="s">
        <v>6</v>
      </c>
      <c r="D33" s="10">
        <v>0</v>
      </c>
      <c r="E33" s="10">
        <v>0</v>
      </c>
    </row>
    <row r="34" spans="1:5" x14ac:dyDescent="0.25">
      <c r="A34" s="105" t="s">
        <v>9</v>
      </c>
      <c r="B34" s="106"/>
      <c r="C34" s="52"/>
      <c r="D34" s="10">
        <f>SUM(D30:D33)</f>
        <v>0</v>
      </c>
      <c r="E34" s="10">
        <f>SUM(E30:E33)</f>
        <v>0</v>
      </c>
    </row>
    <row r="35" spans="1:5" x14ac:dyDescent="0.25">
      <c r="A35" s="98" t="s">
        <v>26</v>
      </c>
      <c r="B35" s="99"/>
      <c r="C35" s="52"/>
      <c r="D35" s="10">
        <f>D34</f>
        <v>0</v>
      </c>
      <c r="E35" s="10">
        <f>E34</f>
        <v>0</v>
      </c>
    </row>
    <row r="36" spans="1:5" ht="26.25" customHeight="1" x14ac:dyDescent="0.25">
      <c r="A36" s="115" t="s">
        <v>63</v>
      </c>
      <c r="B36" s="116"/>
      <c r="C36" s="116"/>
      <c r="D36" s="116"/>
      <c r="E36" s="117"/>
    </row>
    <row r="37" spans="1:5" ht="25.5" x14ac:dyDescent="0.25">
      <c r="A37" s="104" t="s">
        <v>35</v>
      </c>
      <c r="B37" s="103" t="s">
        <v>64</v>
      </c>
      <c r="C37" s="54" t="s">
        <v>3</v>
      </c>
      <c r="D37" s="74">
        <v>0</v>
      </c>
      <c r="E37" s="74">
        <v>0</v>
      </c>
    </row>
    <row r="38" spans="1:5" x14ac:dyDescent="0.25">
      <c r="A38" s="101"/>
      <c r="B38" s="103"/>
      <c r="C38" s="52" t="s">
        <v>4</v>
      </c>
      <c r="D38" s="73">
        <v>0</v>
      </c>
      <c r="E38" s="73">
        <v>0</v>
      </c>
    </row>
    <row r="39" spans="1:5" x14ac:dyDescent="0.25">
      <c r="A39" s="101"/>
      <c r="B39" s="103"/>
      <c r="C39" s="52" t="s">
        <v>5</v>
      </c>
      <c r="D39" s="73">
        <v>0</v>
      </c>
      <c r="E39" s="75">
        <v>0</v>
      </c>
    </row>
    <row r="40" spans="1:5" ht="25.5" x14ac:dyDescent="0.25">
      <c r="A40" s="101"/>
      <c r="B40" s="104"/>
      <c r="C40" s="52" t="s">
        <v>6</v>
      </c>
      <c r="D40" s="73">
        <v>0</v>
      </c>
      <c r="E40" s="73">
        <v>0</v>
      </c>
    </row>
    <row r="41" spans="1:5" x14ac:dyDescent="0.25">
      <c r="A41" s="105" t="s">
        <v>8</v>
      </c>
      <c r="B41" s="106"/>
      <c r="C41" s="52"/>
      <c r="D41" s="73">
        <f>SUM(D37:D40)</f>
        <v>0</v>
      </c>
      <c r="E41" s="73">
        <f>SUM(E37:E40)</f>
        <v>0</v>
      </c>
    </row>
    <row r="42" spans="1:5" x14ac:dyDescent="0.25">
      <c r="A42" s="98" t="s">
        <v>27</v>
      </c>
      <c r="B42" s="99"/>
      <c r="C42" s="52"/>
      <c r="D42" s="73">
        <f>D41</f>
        <v>0</v>
      </c>
      <c r="E42" s="73">
        <f>E41</f>
        <v>0</v>
      </c>
    </row>
    <row r="43" spans="1:5" ht="25.5" x14ac:dyDescent="0.25">
      <c r="A43" s="92" t="s">
        <v>10</v>
      </c>
      <c r="B43" s="93"/>
      <c r="C43" s="3" t="s">
        <v>3</v>
      </c>
      <c r="D43" s="76">
        <f t="shared" ref="D43:E46" si="0">D13+D18</f>
        <v>0</v>
      </c>
      <c r="E43" s="76">
        <f t="shared" si="0"/>
        <v>0</v>
      </c>
    </row>
    <row r="44" spans="1:5" x14ac:dyDescent="0.25">
      <c r="A44" s="94"/>
      <c r="B44" s="95"/>
      <c r="C44" s="3" t="s">
        <v>4</v>
      </c>
      <c r="D44" s="76">
        <f t="shared" si="0"/>
        <v>0</v>
      </c>
      <c r="E44" s="76">
        <f t="shared" si="0"/>
        <v>0</v>
      </c>
    </row>
    <row r="45" spans="1:5" x14ac:dyDescent="0.25">
      <c r="A45" s="94"/>
      <c r="B45" s="95"/>
      <c r="C45" s="3" t="s">
        <v>5</v>
      </c>
      <c r="D45" s="76">
        <f t="shared" si="0"/>
        <v>199.9</v>
      </c>
      <c r="E45" s="76">
        <f t="shared" si="0"/>
        <v>199.9</v>
      </c>
    </row>
    <row r="46" spans="1:5" ht="25.5" x14ac:dyDescent="0.25">
      <c r="A46" s="96"/>
      <c r="B46" s="97"/>
      <c r="C46" s="3" t="s">
        <v>6</v>
      </c>
      <c r="D46" s="76">
        <f t="shared" si="0"/>
        <v>0</v>
      </c>
      <c r="E46" s="76">
        <f t="shared" si="0"/>
        <v>0</v>
      </c>
    </row>
    <row r="47" spans="1:5" x14ac:dyDescent="0.25">
      <c r="A47" s="98" t="s">
        <v>23</v>
      </c>
      <c r="B47" s="99"/>
      <c r="C47" s="3"/>
      <c r="D47" s="76">
        <f>D45</f>
        <v>199.9</v>
      </c>
      <c r="E47" s="76">
        <f>E45</f>
        <v>199.9</v>
      </c>
    </row>
    <row r="50" spans="1:1" ht="15.75" x14ac:dyDescent="0.25">
      <c r="A50" s="8" t="s">
        <v>18</v>
      </c>
    </row>
    <row r="51" spans="1:1" ht="15.75" x14ac:dyDescent="0.25">
      <c r="A51" s="8" t="s">
        <v>74</v>
      </c>
    </row>
    <row r="52" spans="1:1" x14ac:dyDescent="0.25">
      <c r="A52" s="9" t="s">
        <v>80</v>
      </c>
    </row>
    <row r="53" spans="1:1" x14ac:dyDescent="0.25">
      <c r="A53" s="42"/>
    </row>
  </sheetData>
  <mergeCells count="28">
    <mergeCell ref="A12:E12"/>
    <mergeCell ref="A43:B46"/>
    <mergeCell ref="A47:B47"/>
    <mergeCell ref="A17:B17"/>
    <mergeCell ref="A18:A21"/>
    <mergeCell ref="B18:B21"/>
    <mergeCell ref="A22:B22"/>
    <mergeCell ref="A23:B23"/>
    <mergeCell ref="A29:B29"/>
    <mergeCell ref="A30:A33"/>
    <mergeCell ref="B30:B33"/>
    <mergeCell ref="A34:B34"/>
    <mergeCell ref="A35:B35"/>
    <mergeCell ref="A36:E36"/>
    <mergeCell ref="A37:A40"/>
    <mergeCell ref="B37:B40"/>
    <mergeCell ref="B3:E3"/>
    <mergeCell ref="B4:E4"/>
    <mergeCell ref="B5:E5"/>
    <mergeCell ref="B6:E6"/>
    <mergeCell ref="B7:E7"/>
    <mergeCell ref="A42:B42"/>
    <mergeCell ref="A24:E24"/>
    <mergeCell ref="A25:A28"/>
    <mergeCell ref="B25:B28"/>
    <mergeCell ref="A13:A16"/>
    <mergeCell ref="B13:B16"/>
    <mergeCell ref="A41:B41"/>
  </mergeCells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E57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90" t="s">
        <v>14</v>
      </c>
      <c r="C3" s="90"/>
      <c r="D3" s="90"/>
      <c r="E3" s="90"/>
    </row>
    <row r="4" spans="1:5" x14ac:dyDescent="0.25">
      <c r="B4" s="91" t="s">
        <v>15</v>
      </c>
      <c r="C4" s="91"/>
      <c r="D4" s="91"/>
      <c r="E4" s="91"/>
    </row>
    <row r="5" spans="1:5" x14ac:dyDescent="0.25">
      <c r="B5" s="89" t="s">
        <v>97</v>
      </c>
      <c r="C5" s="89"/>
      <c r="D5" s="89"/>
      <c r="E5" s="89"/>
    </row>
    <row r="6" spans="1:5" ht="28.5" customHeight="1" x14ac:dyDescent="0.25">
      <c r="B6" s="118" t="s">
        <v>94</v>
      </c>
      <c r="C6" s="118"/>
      <c r="D6" s="118"/>
      <c r="E6" s="118"/>
    </row>
    <row r="7" spans="1:5" x14ac:dyDescent="0.25">
      <c r="B7" s="91" t="s">
        <v>89</v>
      </c>
      <c r="C7" s="91"/>
      <c r="D7" s="91"/>
      <c r="E7" s="91"/>
    </row>
    <row r="8" spans="1:5" x14ac:dyDescent="0.25">
      <c r="B8" s="21"/>
      <c r="C8" s="21"/>
      <c r="D8" s="21"/>
      <c r="E8" s="5"/>
    </row>
    <row r="9" spans="1:5" x14ac:dyDescent="0.25">
      <c r="E9" s="62" t="s">
        <v>13</v>
      </c>
    </row>
    <row r="10" spans="1:5" ht="42.75" customHeight="1" x14ac:dyDescent="0.25">
      <c r="A10" s="22" t="s">
        <v>0</v>
      </c>
      <c r="B10" s="22" t="s">
        <v>1</v>
      </c>
      <c r="C10" s="22" t="s">
        <v>2</v>
      </c>
      <c r="D10" s="22" t="s">
        <v>11</v>
      </c>
      <c r="E10" s="1" t="s">
        <v>12</v>
      </c>
    </row>
    <row r="11" spans="1:5" x14ac:dyDescent="0.25">
      <c r="A11" s="22">
        <v>1</v>
      </c>
      <c r="B11" s="22">
        <v>2</v>
      </c>
      <c r="C11" s="22">
        <v>3</v>
      </c>
      <c r="D11" s="22">
        <v>4</v>
      </c>
      <c r="E11" s="7">
        <v>5</v>
      </c>
    </row>
    <row r="12" spans="1:5" x14ac:dyDescent="0.25">
      <c r="A12" s="122" t="s">
        <v>31</v>
      </c>
      <c r="B12" s="123"/>
      <c r="C12" s="123"/>
      <c r="D12" s="123"/>
      <c r="E12" s="124"/>
    </row>
    <row r="13" spans="1:5" ht="25.5" x14ac:dyDescent="0.25">
      <c r="A13" s="205" t="s">
        <v>32</v>
      </c>
      <c r="B13" s="206" t="s">
        <v>30</v>
      </c>
      <c r="C13" s="207" t="s">
        <v>3</v>
      </c>
      <c r="D13" s="208">
        <v>25</v>
      </c>
      <c r="E13" s="208">
        <v>25</v>
      </c>
    </row>
    <row r="14" spans="1:5" x14ac:dyDescent="0.25">
      <c r="A14" s="205"/>
      <c r="B14" s="209"/>
      <c r="C14" s="207" t="s">
        <v>4</v>
      </c>
      <c r="D14" s="208">
        <v>0</v>
      </c>
      <c r="E14" s="208">
        <v>0</v>
      </c>
    </row>
    <row r="15" spans="1:5" x14ac:dyDescent="0.25">
      <c r="A15" s="205"/>
      <c r="B15" s="209"/>
      <c r="C15" s="207" t="s">
        <v>5</v>
      </c>
      <c r="D15" s="208">
        <v>0</v>
      </c>
      <c r="E15" s="210">
        <v>0</v>
      </c>
    </row>
    <row r="16" spans="1:5" ht="25.5" x14ac:dyDescent="0.25">
      <c r="A16" s="205"/>
      <c r="B16" s="211"/>
      <c r="C16" s="207" t="s">
        <v>6</v>
      </c>
      <c r="D16" s="208">
        <v>0</v>
      </c>
      <c r="E16" s="208">
        <v>0</v>
      </c>
    </row>
    <row r="17" spans="1:5" x14ac:dyDescent="0.25">
      <c r="A17" s="212" t="s">
        <v>111</v>
      </c>
      <c r="B17" s="213"/>
      <c r="C17" s="207"/>
      <c r="D17" s="207">
        <f>SUM(D13:D16)</f>
        <v>25</v>
      </c>
      <c r="E17" s="207">
        <f>SUM(E13:E16)</f>
        <v>25</v>
      </c>
    </row>
    <row r="18" spans="1:5" ht="25.5" x14ac:dyDescent="0.25">
      <c r="A18" s="205" t="s">
        <v>33</v>
      </c>
      <c r="B18" s="206" t="s">
        <v>29</v>
      </c>
      <c r="C18" s="207" t="s">
        <v>3</v>
      </c>
      <c r="D18" s="208">
        <v>24</v>
      </c>
      <c r="E18" s="208">
        <v>24</v>
      </c>
    </row>
    <row r="19" spans="1:5" x14ac:dyDescent="0.25">
      <c r="A19" s="205"/>
      <c r="B19" s="209"/>
      <c r="C19" s="207" t="s">
        <v>4</v>
      </c>
      <c r="D19" s="208">
        <v>0</v>
      </c>
      <c r="E19" s="208">
        <v>0</v>
      </c>
    </row>
    <row r="20" spans="1:5" x14ac:dyDescent="0.25">
      <c r="A20" s="205"/>
      <c r="B20" s="209"/>
      <c r="C20" s="207" t="s">
        <v>5</v>
      </c>
      <c r="D20" s="208">
        <v>6</v>
      </c>
      <c r="E20" s="210">
        <v>6</v>
      </c>
    </row>
    <row r="21" spans="1:5" ht="25.5" x14ac:dyDescent="0.25">
      <c r="A21" s="205"/>
      <c r="B21" s="211"/>
      <c r="C21" s="207" t="s">
        <v>6</v>
      </c>
      <c r="D21" s="208">
        <v>0</v>
      </c>
      <c r="E21" s="208">
        <v>0</v>
      </c>
    </row>
    <row r="22" spans="1:5" x14ac:dyDescent="0.25">
      <c r="A22" s="212" t="s">
        <v>112</v>
      </c>
      <c r="B22" s="213"/>
      <c r="C22" s="207"/>
      <c r="D22" s="208">
        <f>SUM(D18:D21)</f>
        <v>30</v>
      </c>
      <c r="E22" s="208">
        <f>SUM(E18:E21)</f>
        <v>30</v>
      </c>
    </row>
    <row r="23" spans="1:5" x14ac:dyDescent="0.25">
      <c r="A23" s="212" t="s">
        <v>8</v>
      </c>
      <c r="B23" s="213"/>
      <c r="C23" s="207"/>
      <c r="D23" s="208">
        <f>D17+D22</f>
        <v>55</v>
      </c>
      <c r="E23" s="208">
        <f>E17+E22</f>
        <v>55</v>
      </c>
    </row>
    <row r="24" spans="1:5" ht="32.25" customHeight="1" x14ac:dyDescent="0.25">
      <c r="A24" s="214" t="s">
        <v>65</v>
      </c>
      <c r="B24" s="215"/>
      <c r="C24" s="215"/>
      <c r="D24" s="215"/>
      <c r="E24" s="216"/>
    </row>
    <row r="25" spans="1:5" ht="25.5" x14ac:dyDescent="0.25">
      <c r="A25" s="205" t="s">
        <v>34</v>
      </c>
      <c r="B25" s="206" t="s">
        <v>66</v>
      </c>
      <c r="C25" s="207" t="s">
        <v>3</v>
      </c>
      <c r="D25" s="152">
        <v>0</v>
      </c>
      <c r="E25" s="152">
        <v>0</v>
      </c>
    </row>
    <row r="26" spans="1:5" x14ac:dyDescent="0.25">
      <c r="A26" s="205"/>
      <c r="B26" s="209"/>
      <c r="C26" s="207" t="s">
        <v>4</v>
      </c>
      <c r="D26" s="152">
        <v>0</v>
      </c>
      <c r="E26" s="152">
        <v>0</v>
      </c>
    </row>
    <row r="27" spans="1:5" ht="15" customHeight="1" x14ac:dyDescent="0.25">
      <c r="A27" s="205"/>
      <c r="B27" s="209"/>
      <c r="C27" s="207" t="s">
        <v>5</v>
      </c>
      <c r="D27" s="152">
        <v>1</v>
      </c>
      <c r="E27" s="217">
        <v>1</v>
      </c>
    </row>
    <row r="28" spans="1:5" ht="25.5" customHeight="1" x14ac:dyDescent="0.25">
      <c r="A28" s="205"/>
      <c r="B28" s="211"/>
      <c r="C28" s="207" t="s">
        <v>6</v>
      </c>
      <c r="D28" s="152">
        <v>0</v>
      </c>
      <c r="E28" s="152">
        <v>0</v>
      </c>
    </row>
    <row r="29" spans="1:5" x14ac:dyDescent="0.25">
      <c r="A29" s="212" t="s">
        <v>26</v>
      </c>
      <c r="B29" s="213"/>
      <c r="C29" s="207"/>
      <c r="D29" s="152">
        <f>D27</f>
        <v>1</v>
      </c>
      <c r="E29" s="152">
        <f>E27</f>
        <v>1</v>
      </c>
    </row>
    <row r="30" spans="1:5" x14ac:dyDescent="0.25">
      <c r="A30" s="214" t="s">
        <v>67</v>
      </c>
      <c r="B30" s="215"/>
      <c r="C30" s="215"/>
      <c r="D30" s="215"/>
      <c r="E30" s="216"/>
    </row>
    <row r="31" spans="1:5" ht="25.5" x14ac:dyDescent="0.25">
      <c r="A31" s="205" t="s">
        <v>35</v>
      </c>
      <c r="B31" s="206" t="s">
        <v>68</v>
      </c>
      <c r="C31" s="207" t="s">
        <v>3</v>
      </c>
      <c r="D31" s="152">
        <v>0</v>
      </c>
      <c r="E31" s="152">
        <v>0</v>
      </c>
    </row>
    <row r="32" spans="1:5" ht="26.25" customHeight="1" x14ac:dyDescent="0.25">
      <c r="A32" s="205"/>
      <c r="B32" s="209"/>
      <c r="C32" s="207" t="s">
        <v>4</v>
      </c>
      <c r="D32" s="152">
        <v>0</v>
      </c>
      <c r="E32" s="152">
        <v>0</v>
      </c>
    </row>
    <row r="33" spans="1:5" x14ac:dyDescent="0.25">
      <c r="A33" s="205"/>
      <c r="B33" s="209"/>
      <c r="C33" s="207" t="s">
        <v>5</v>
      </c>
      <c r="D33" s="152">
        <v>2</v>
      </c>
      <c r="E33" s="217">
        <v>2</v>
      </c>
    </row>
    <row r="34" spans="1:5" ht="25.5" x14ac:dyDescent="0.25">
      <c r="A34" s="205"/>
      <c r="B34" s="211"/>
      <c r="C34" s="207" t="s">
        <v>6</v>
      </c>
      <c r="D34" s="152">
        <v>0</v>
      </c>
      <c r="E34" s="152">
        <v>0</v>
      </c>
    </row>
    <row r="35" spans="1:5" x14ac:dyDescent="0.25">
      <c r="A35" s="212" t="s">
        <v>27</v>
      </c>
      <c r="B35" s="213"/>
      <c r="C35" s="207"/>
      <c r="D35" s="152">
        <f>D33</f>
        <v>2</v>
      </c>
      <c r="E35" s="152">
        <f>E33</f>
        <v>2</v>
      </c>
    </row>
    <row r="36" spans="1:5" ht="25.5" x14ac:dyDescent="0.25">
      <c r="A36" s="218" t="s">
        <v>36</v>
      </c>
      <c r="B36" s="219"/>
      <c r="C36" s="220" t="s">
        <v>3</v>
      </c>
      <c r="D36" s="155">
        <f>D13+D18</f>
        <v>49</v>
      </c>
      <c r="E36" s="155">
        <f>E13+E18+E25+E31</f>
        <v>49</v>
      </c>
    </row>
    <row r="37" spans="1:5" ht="25.5" customHeight="1" x14ac:dyDescent="0.25">
      <c r="A37" s="221"/>
      <c r="B37" s="222"/>
      <c r="C37" s="220" t="s">
        <v>4</v>
      </c>
      <c r="D37" s="155">
        <f>D14+D19+D26+D32</f>
        <v>0</v>
      </c>
      <c r="E37" s="155">
        <f>E14+E19+E26+E32</f>
        <v>0</v>
      </c>
    </row>
    <row r="38" spans="1:5" x14ac:dyDescent="0.25">
      <c r="A38" s="221"/>
      <c r="B38" s="222"/>
      <c r="C38" s="220" t="s">
        <v>5</v>
      </c>
      <c r="D38" s="155">
        <f>D15+D20+D27+D33</f>
        <v>9</v>
      </c>
      <c r="E38" s="155">
        <f>E15+E20+E27+E33</f>
        <v>9</v>
      </c>
    </row>
    <row r="39" spans="1:5" ht="25.5" x14ac:dyDescent="0.25">
      <c r="A39" s="221"/>
      <c r="B39" s="222"/>
      <c r="C39" s="220" t="s">
        <v>6</v>
      </c>
      <c r="D39" s="155">
        <f>D16+D21+D28+D34</f>
        <v>0</v>
      </c>
      <c r="E39" s="155">
        <f>E16+E21+E28+E34</f>
        <v>0</v>
      </c>
    </row>
    <row r="40" spans="1:5" x14ac:dyDescent="0.25">
      <c r="A40" s="223"/>
      <c r="B40" s="224"/>
      <c r="C40" s="220" t="s">
        <v>37</v>
      </c>
      <c r="D40" s="155">
        <f>SUM(D36:D39)</f>
        <v>58</v>
      </c>
      <c r="E40" s="155">
        <f>SUM(E36:E39)</f>
        <v>58</v>
      </c>
    </row>
    <row r="42" spans="1:5" ht="15" customHeight="1" x14ac:dyDescent="0.25"/>
    <row r="43" spans="1:5" ht="15.75" x14ac:dyDescent="0.25">
      <c r="A43" s="8" t="s">
        <v>18</v>
      </c>
    </row>
    <row r="44" spans="1:5" ht="15.75" x14ac:dyDescent="0.25">
      <c r="A44" s="8" t="s">
        <v>79</v>
      </c>
    </row>
    <row r="45" spans="1:5" x14ac:dyDescent="0.25">
      <c r="A45" s="9" t="s">
        <v>46</v>
      </c>
    </row>
    <row r="46" spans="1:5" x14ac:dyDescent="0.25">
      <c r="A46" s="9"/>
    </row>
    <row r="48" spans="1:5" ht="25.5" customHeight="1" x14ac:dyDescent="0.25"/>
    <row r="53" ht="25.5" customHeight="1" x14ac:dyDescent="0.25"/>
    <row r="57" ht="15" customHeight="1" x14ac:dyDescent="0.25"/>
  </sheetData>
  <mergeCells count="22">
    <mergeCell ref="A13:A16"/>
    <mergeCell ref="B13:B16"/>
    <mergeCell ref="A17:B17"/>
    <mergeCell ref="A12:E12"/>
    <mergeCell ref="A24:E24"/>
    <mergeCell ref="A18:A21"/>
    <mergeCell ref="B18:B21"/>
    <mergeCell ref="A23:B23"/>
    <mergeCell ref="A22:B22"/>
    <mergeCell ref="B3:E3"/>
    <mergeCell ref="B4:E4"/>
    <mergeCell ref="B5:E5"/>
    <mergeCell ref="B6:E6"/>
    <mergeCell ref="B7:E7"/>
    <mergeCell ref="A36:B40"/>
    <mergeCell ref="A31:A34"/>
    <mergeCell ref="A35:B35"/>
    <mergeCell ref="A25:A28"/>
    <mergeCell ref="B25:B28"/>
    <mergeCell ref="B31:B34"/>
    <mergeCell ref="A30:E30"/>
    <mergeCell ref="A29:B29"/>
  </mergeCells>
  <pageMargins left="0.7" right="0.7" top="0.75" bottom="0.75" header="0.3" footer="0.3"/>
  <pageSetup paperSize="9"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E34"/>
  <sheetViews>
    <sheetView workbookViewId="0">
      <selection activeCell="F27" sqref="F27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5" customWidth="1"/>
  </cols>
  <sheetData>
    <row r="3" spans="1:5" x14ac:dyDescent="0.25">
      <c r="B3" s="90" t="s">
        <v>14</v>
      </c>
      <c r="C3" s="90"/>
      <c r="D3" s="90"/>
      <c r="E3" s="90"/>
    </row>
    <row r="4" spans="1:5" x14ac:dyDescent="0.25">
      <c r="B4" s="91" t="s">
        <v>15</v>
      </c>
      <c r="C4" s="91"/>
      <c r="D4" s="91"/>
      <c r="E4" s="91"/>
    </row>
    <row r="5" spans="1:5" x14ac:dyDescent="0.25">
      <c r="B5" s="89" t="s">
        <v>97</v>
      </c>
      <c r="C5" s="89"/>
      <c r="D5" s="89"/>
      <c r="E5" s="89"/>
    </row>
    <row r="6" spans="1:5" x14ac:dyDescent="0.25">
      <c r="B6" s="100" t="s">
        <v>95</v>
      </c>
      <c r="C6" s="100"/>
      <c r="D6" s="100"/>
      <c r="E6" s="100"/>
    </row>
    <row r="7" spans="1:5" x14ac:dyDescent="0.25">
      <c r="B7" s="91" t="s">
        <v>89</v>
      </c>
      <c r="C7" s="91"/>
      <c r="D7" s="91"/>
      <c r="E7" s="91"/>
    </row>
    <row r="8" spans="1:5" x14ac:dyDescent="0.25">
      <c r="B8" s="23"/>
      <c r="C8" s="23"/>
      <c r="D8" s="23"/>
    </row>
    <row r="9" spans="1:5" x14ac:dyDescent="0.25">
      <c r="E9" s="5" t="s">
        <v>13</v>
      </c>
    </row>
    <row r="10" spans="1:5" ht="42.75" customHeight="1" x14ac:dyDescent="0.25">
      <c r="A10" s="24" t="s">
        <v>0</v>
      </c>
      <c r="B10" s="24" t="s">
        <v>1</v>
      </c>
      <c r="C10" s="24" t="s">
        <v>2</v>
      </c>
      <c r="D10" s="24" t="s">
        <v>11</v>
      </c>
      <c r="E10" s="1" t="s">
        <v>12</v>
      </c>
    </row>
    <row r="11" spans="1:5" x14ac:dyDescent="0.25">
      <c r="A11" s="53">
        <v>1</v>
      </c>
      <c r="B11" s="53">
        <v>2</v>
      </c>
      <c r="C11" s="53">
        <v>3</v>
      </c>
      <c r="D11" s="53">
        <v>4</v>
      </c>
      <c r="E11" s="56">
        <v>5</v>
      </c>
    </row>
    <row r="12" spans="1:5" ht="18.75" customHeight="1" x14ac:dyDescent="0.25">
      <c r="A12" s="119" t="s">
        <v>71</v>
      </c>
      <c r="B12" s="120"/>
      <c r="C12" s="120"/>
      <c r="D12" s="120"/>
      <c r="E12" s="121"/>
    </row>
    <row r="13" spans="1:5" ht="27.75" customHeight="1" x14ac:dyDescent="0.25">
      <c r="A13" s="104" t="s">
        <v>16</v>
      </c>
      <c r="B13" s="103" t="s">
        <v>69</v>
      </c>
      <c r="C13" s="54" t="s">
        <v>3</v>
      </c>
      <c r="D13" s="74">
        <v>973.5</v>
      </c>
      <c r="E13" s="77">
        <v>780.4</v>
      </c>
    </row>
    <row r="14" spans="1:5" x14ac:dyDescent="0.25">
      <c r="A14" s="101"/>
      <c r="B14" s="103"/>
      <c r="C14" s="24" t="s">
        <v>4</v>
      </c>
      <c r="D14" s="73">
        <v>0</v>
      </c>
      <c r="E14" s="64">
        <v>0</v>
      </c>
    </row>
    <row r="15" spans="1:5" x14ac:dyDescent="0.25">
      <c r="A15" s="101"/>
      <c r="B15" s="103"/>
      <c r="C15" s="24" t="s">
        <v>5</v>
      </c>
      <c r="D15" s="73">
        <v>1500</v>
      </c>
      <c r="E15" s="65">
        <v>1397</v>
      </c>
    </row>
    <row r="16" spans="1:5" ht="25.5" x14ac:dyDescent="0.25">
      <c r="A16" s="101"/>
      <c r="B16" s="104"/>
      <c r="C16" s="24" t="s">
        <v>6</v>
      </c>
      <c r="D16" s="73">
        <v>0</v>
      </c>
      <c r="E16" s="64">
        <v>0</v>
      </c>
    </row>
    <row r="17" spans="1:5" x14ac:dyDescent="0.25">
      <c r="A17" s="105" t="s">
        <v>8</v>
      </c>
      <c r="B17" s="106"/>
      <c r="C17" s="24"/>
      <c r="D17" s="73">
        <f>SUM(D13:D16)</f>
        <v>2473.5</v>
      </c>
      <c r="E17" s="64">
        <f>SUM(E13:E16)</f>
        <v>2177.4</v>
      </c>
    </row>
    <row r="18" spans="1:5" ht="25.5" x14ac:dyDescent="0.25">
      <c r="A18" s="101" t="s">
        <v>33</v>
      </c>
      <c r="B18" s="102" t="s">
        <v>70</v>
      </c>
      <c r="C18" s="52" t="s">
        <v>3</v>
      </c>
      <c r="D18" s="73">
        <v>235</v>
      </c>
      <c r="E18" s="64">
        <v>229.5</v>
      </c>
    </row>
    <row r="19" spans="1:5" x14ac:dyDescent="0.25">
      <c r="A19" s="101"/>
      <c r="B19" s="103"/>
      <c r="C19" s="52" t="s">
        <v>4</v>
      </c>
      <c r="D19" s="73"/>
      <c r="E19" s="64"/>
    </row>
    <row r="20" spans="1:5" x14ac:dyDescent="0.25">
      <c r="A20" s="101"/>
      <c r="B20" s="103"/>
      <c r="C20" s="52" t="s">
        <v>5</v>
      </c>
      <c r="D20" s="73">
        <v>1079.9000000000001</v>
      </c>
      <c r="E20" s="65">
        <v>1079.9000000000001</v>
      </c>
    </row>
    <row r="21" spans="1:5" ht="25.5" x14ac:dyDescent="0.25">
      <c r="A21" s="101"/>
      <c r="B21" s="104"/>
      <c r="C21" s="52" t="s">
        <v>6</v>
      </c>
      <c r="D21" s="73">
        <v>0</v>
      </c>
      <c r="E21" s="64">
        <v>0</v>
      </c>
    </row>
    <row r="22" spans="1:5" ht="15" customHeight="1" x14ac:dyDescent="0.25">
      <c r="A22" s="105" t="s">
        <v>9</v>
      </c>
      <c r="B22" s="106"/>
      <c r="C22" s="52"/>
      <c r="D22" s="73">
        <f>SUM(D18:D21)</f>
        <v>1314.9</v>
      </c>
      <c r="E22" s="64">
        <f>SUM(E18:E21)</f>
        <v>1309.4000000000001</v>
      </c>
    </row>
    <row r="23" spans="1:5" ht="25.5" x14ac:dyDescent="0.25">
      <c r="A23" s="92" t="s">
        <v>10</v>
      </c>
      <c r="B23" s="93"/>
      <c r="C23" s="3" t="s">
        <v>3</v>
      </c>
      <c r="D23" s="76">
        <f>D13+D18</f>
        <v>1208.5</v>
      </c>
      <c r="E23" s="78">
        <f>E18+E13</f>
        <v>1009.9</v>
      </c>
    </row>
    <row r="24" spans="1:5" x14ac:dyDescent="0.25">
      <c r="A24" s="94"/>
      <c r="B24" s="95"/>
      <c r="C24" s="3" t="s">
        <v>4</v>
      </c>
      <c r="D24" s="76">
        <f t="shared" ref="D24:E26" si="0">D14</f>
        <v>0</v>
      </c>
      <c r="E24" s="78">
        <f t="shared" si="0"/>
        <v>0</v>
      </c>
    </row>
    <row r="25" spans="1:5" x14ac:dyDescent="0.25">
      <c r="A25" s="94"/>
      <c r="B25" s="95"/>
      <c r="C25" s="3" t="s">
        <v>5</v>
      </c>
      <c r="D25" s="76">
        <f>D15+D20</f>
        <v>2579.9</v>
      </c>
      <c r="E25" s="78">
        <f>E15+E20</f>
        <v>2476.9</v>
      </c>
    </row>
    <row r="26" spans="1:5" ht="25.5" x14ac:dyDescent="0.25">
      <c r="A26" s="96"/>
      <c r="B26" s="97"/>
      <c r="C26" s="3" t="s">
        <v>6</v>
      </c>
      <c r="D26" s="76">
        <f t="shared" si="0"/>
        <v>0</v>
      </c>
      <c r="E26" s="78">
        <f t="shared" si="0"/>
        <v>0</v>
      </c>
    </row>
    <row r="27" spans="1:5" x14ac:dyDescent="0.25">
      <c r="A27" s="98" t="s">
        <v>7</v>
      </c>
      <c r="B27" s="99"/>
      <c r="C27" s="3"/>
      <c r="D27" s="76">
        <f>D17+D22</f>
        <v>3788.4</v>
      </c>
      <c r="E27" s="78">
        <f>E17+E22</f>
        <v>3486.8</v>
      </c>
    </row>
    <row r="31" spans="1:5" ht="15.75" x14ac:dyDescent="0.25">
      <c r="A31" s="8" t="s">
        <v>18</v>
      </c>
    </row>
    <row r="32" spans="1:5" ht="15.75" x14ac:dyDescent="0.25">
      <c r="A32" s="8" t="s">
        <v>76</v>
      </c>
    </row>
    <row r="33" spans="1:1" x14ac:dyDescent="0.25">
      <c r="A33" s="9" t="s">
        <v>19</v>
      </c>
    </row>
    <row r="34" spans="1:1" x14ac:dyDescent="0.25">
      <c r="A34" s="9"/>
    </row>
  </sheetData>
  <mergeCells count="14">
    <mergeCell ref="A17:B17"/>
    <mergeCell ref="A23:B26"/>
    <mergeCell ref="A27:B27"/>
    <mergeCell ref="B3:E3"/>
    <mergeCell ref="B4:E4"/>
    <mergeCell ref="B5:E5"/>
    <mergeCell ref="B6:E6"/>
    <mergeCell ref="B7:E7"/>
    <mergeCell ref="A13:A16"/>
    <mergeCell ref="B13:B16"/>
    <mergeCell ref="A18:A21"/>
    <mergeCell ref="B18:B21"/>
    <mergeCell ref="A22:B22"/>
    <mergeCell ref="A12:E12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0"/>
  <sheetViews>
    <sheetView workbookViewId="0">
      <selection activeCell="I23" sqref="I23"/>
    </sheetView>
  </sheetViews>
  <sheetFormatPr defaultRowHeight="15" x14ac:dyDescent="0.25"/>
  <cols>
    <col min="1" max="1" width="10.140625" bestFit="1" customWidth="1"/>
    <col min="2" max="2" width="54" customWidth="1"/>
    <col min="3" max="3" width="17.7109375" customWidth="1"/>
    <col min="4" max="4" width="16.5703125" customWidth="1"/>
    <col min="5" max="5" width="18.140625" customWidth="1"/>
  </cols>
  <sheetData>
    <row r="1" spans="1:5" x14ac:dyDescent="0.25">
      <c r="B1" s="90" t="s">
        <v>14</v>
      </c>
      <c r="C1" s="90"/>
      <c r="D1" s="90"/>
      <c r="E1" s="90"/>
    </row>
    <row r="2" spans="1:5" x14ac:dyDescent="0.25">
      <c r="B2" s="91" t="s">
        <v>15</v>
      </c>
      <c r="C2" s="91"/>
      <c r="D2" s="91"/>
      <c r="E2" s="91"/>
    </row>
    <row r="3" spans="1:5" x14ac:dyDescent="0.25">
      <c r="B3" s="89" t="s">
        <v>97</v>
      </c>
      <c r="C3" s="89"/>
      <c r="D3" s="89"/>
      <c r="E3" s="89"/>
    </row>
    <row r="4" spans="1:5" x14ac:dyDescent="0.25">
      <c r="B4" s="100" t="s">
        <v>96</v>
      </c>
      <c r="C4" s="100"/>
      <c r="D4" s="100"/>
      <c r="E4" s="100"/>
    </row>
    <row r="5" spans="1:5" x14ac:dyDescent="0.25">
      <c r="B5" s="91" t="s">
        <v>89</v>
      </c>
      <c r="C5" s="91"/>
      <c r="D5" s="91"/>
      <c r="E5" s="91"/>
    </row>
    <row r="6" spans="1:5" x14ac:dyDescent="0.25">
      <c r="E6" s="6" t="s">
        <v>13</v>
      </c>
    </row>
    <row r="7" spans="1:5" ht="45.75" customHeight="1" x14ac:dyDescent="0.25">
      <c r="A7" s="34" t="s">
        <v>0</v>
      </c>
      <c r="B7" s="34" t="s">
        <v>1</v>
      </c>
      <c r="C7" s="34" t="s">
        <v>2</v>
      </c>
      <c r="D7" s="34" t="s">
        <v>11</v>
      </c>
      <c r="E7" s="1" t="s">
        <v>12</v>
      </c>
    </row>
    <row r="8" spans="1:5" x14ac:dyDescent="0.25">
      <c r="A8" s="34">
        <v>1</v>
      </c>
      <c r="B8" s="34">
        <v>2</v>
      </c>
      <c r="C8" s="34">
        <v>3</v>
      </c>
      <c r="D8" s="34">
        <v>4</v>
      </c>
      <c r="E8" s="7">
        <v>5</v>
      </c>
    </row>
    <row r="9" spans="1:5" ht="25.5" x14ac:dyDescent="0.25">
      <c r="A9" s="205" t="s">
        <v>16</v>
      </c>
      <c r="B9" s="206" t="s">
        <v>72</v>
      </c>
      <c r="C9" s="207" t="s">
        <v>3</v>
      </c>
      <c r="D9" s="208">
        <v>0</v>
      </c>
      <c r="E9" s="208">
        <v>0</v>
      </c>
    </row>
    <row r="10" spans="1:5" x14ac:dyDescent="0.25">
      <c r="A10" s="205"/>
      <c r="B10" s="209"/>
      <c r="C10" s="207" t="s">
        <v>4</v>
      </c>
      <c r="D10" s="208">
        <v>0</v>
      </c>
      <c r="E10" s="208">
        <v>0</v>
      </c>
    </row>
    <row r="11" spans="1:5" x14ac:dyDescent="0.25">
      <c r="A11" s="205"/>
      <c r="B11" s="209"/>
      <c r="C11" s="207" t="s">
        <v>5</v>
      </c>
      <c r="D11" s="208">
        <v>0</v>
      </c>
      <c r="E11" s="210">
        <v>0</v>
      </c>
    </row>
    <row r="12" spans="1:5" ht="25.5" x14ac:dyDescent="0.25">
      <c r="A12" s="205"/>
      <c r="B12" s="211"/>
      <c r="C12" s="207" t="s">
        <v>6</v>
      </c>
      <c r="D12" s="208">
        <v>0</v>
      </c>
      <c r="E12" s="208">
        <v>0</v>
      </c>
    </row>
    <row r="13" spans="1:5" x14ac:dyDescent="0.25">
      <c r="A13" s="212" t="s">
        <v>8</v>
      </c>
      <c r="B13" s="213"/>
      <c r="C13" s="207"/>
      <c r="D13" s="208">
        <f>SUM(D9:D12)</f>
        <v>0</v>
      </c>
      <c r="E13" s="208">
        <f>SUM(E9:E12)</f>
        <v>0</v>
      </c>
    </row>
    <row r="14" spans="1:5" ht="25.5" x14ac:dyDescent="0.25">
      <c r="A14" s="205" t="s">
        <v>33</v>
      </c>
      <c r="B14" s="206" t="s">
        <v>47</v>
      </c>
      <c r="C14" s="207" t="s">
        <v>3</v>
      </c>
      <c r="D14" s="208"/>
      <c r="E14" s="208"/>
    </row>
    <row r="15" spans="1:5" x14ac:dyDescent="0.25">
      <c r="A15" s="205"/>
      <c r="B15" s="209"/>
      <c r="C15" s="207" t="s">
        <v>4</v>
      </c>
      <c r="D15" s="208">
        <v>0</v>
      </c>
      <c r="E15" s="208">
        <v>0</v>
      </c>
    </row>
    <row r="16" spans="1:5" x14ac:dyDescent="0.25">
      <c r="A16" s="205"/>
      <c r="B16" s="209"/>
      <c r="C16" s="207" t="s">
        <v>5</v>
      </c>
      <c r="D16" s="208">
        <v>9300.2999999999993</v>
      </c>
      <c r="E16" s="210">
        <v>6277.7</v>
      </c>
    </row>
    <row r="17" spans="1:5" ht="25.5" x14ac:dyDescent="0.25">
      <c r="A17" s="205"/>
      <c r="B17" s="211"/>
      <c r="C17" s="207" t="s">
        <v>6</v>
      </c>
      <c r="D17" s="208">
        <v>0</v>
      </c>
      <c r="E17" s="208">
        <v>0</v>
      </c>
    </row>
    <row r="18" spans="1:5" x14ac:dyDescent="0.25">
      <c r="A18" s="212" t="s">
        <v>9</v>
      </c>
      <c r="B18" s="213"/>
      <c r="C18" s="207"/>
      <c r="D18" s="208">
        <f>SUM(D13:D17)</f>
        <v>9300.2999999999993</v>
      </c>
      <c r="E18" s="208">
        <f>SUM(E14:E17)</f>
        <v>6277.7</v>
      </c>
    </row>
    <row r="19" spans="1:5" ht="25.5" x14ac:dyDescent="0.25">
      <c r="A19" s="218" t="s">
        <v>10</v>
      </c>
      <c r="B19" s="219"/>
      <c r="C19" s="220" t="s">
        <v>3</v>
      </c>
      <c r="D19" s="225">
        <f>D14+D9</f>
        <v>0</v>
      </c>
      <c r="E19" s="225">
        <f>E14+E9</f>
        <v>0</v>
      </c>
    </row>
    <row r="20" spans="1:5" x14ac:dyDescent="0.25">
      <c r="A20" s="221"/>
      <c r="B20" s="222"/>
      <c r="C20" s="220" t="s">
        <v>4</v>
      </c>
      <c r="D20" s="225">
        <f t="shared" ref="D20:E22" si="0">D10</f>
        <v>0</v>
      </c>
      <c r="E20" s="225">
        <f t="shared" si="0"/>
        <v>0</v>
      </c>
    </row>
    <row r="21" spans="1:5" x14ac:dyDescent="0.25">
      <c r="A21" s="221"/>
      <c r="B21" s="222"/>
      <c r="C21" s="220" t="s">
        <v>5</v>
      </c>
      <c r="D21" s="225">
        <f>D16+D11</f>
        <v>9300.2999999999993</v>
      </c>
      <c r="E21" s="225">
        <f>E16+E11</f>
        <v>6277.7</v>
      </c>
    </row>
    <row r="22" spans="1:5" ht="25.5" x14ac:dyDescent="0.25">
      <c r="A22" s="223"/>
      <c r="B22" s="224"/>
      <c r="C22" s="220" t="s">
        <v>6</v>
      </c>
      <c r="D22" s="225">
        <f t="shared" si="0"/>
        <v>0</v>
      </c>
      <c r="E22" s="225">
        <f t="shared" si="0"/>
        <v>0</v>
      </c>
    </row>
    <row r="23" spans="1:5" x14ac:dyDescent="0.25">
      <c r="A23" s="226" t="s">
        <v>7</v>
      </c>
      <c r="B23" s="227"/>
      <c r="C23" s="220"/>
      <c r="D23" s="225">
        <f>D18+D13</f>
        <v>9300.2999999999993</v>
      </c>
      <c r="E23" s="225">
        <f>E18+E13</f>
        <v>6277.7</v>
      </c>
    </row>
    <row r="24" spans="1:5" x14ac:dyDescent="0.25">
      <c r="A24" s="36"/>
      <c r="B24" s="36"/>
      <c r="C24" s="36"/>
      <c r="D24" s="37"/>
      <c r="E24" s="37"/>
    </row>
    <row r="25" spans="1:5" x14ac:dyDescent="0.25">
      <c r="A25" s="36"/>
      <c r="B25" s="36"/>
      <c r="C25" s="36"/>
      <c r="D25" s="37"/>
      <c r="E25" s="37"/>
    </row>
    <row r="26" spans="1:5" ht="15.75" x14ac:dyDescent="0.25">
      <c r="A26" s="8" t="s">
        <v>18</v>
      </c>
      <c r="E26" s="6"/>
    </row>
    <row r="27" spans="1:5" ht="15.75" x14ac:dyDescent="0.25">
      <c r="A27" s="8" t="s">
        <v>76</v>
      </c>
      <c r="E27" s="6"/>
    </row>
    <row r="28" spans="1:5" x14ac:dyDescent="0.25">
      <c r="A28" s="9" t="s">
        <v>19</v>
      </c>
      <c r="E28" s="6"/>
    </row>
    <row r="29" spans="1:5" x14ac:dyDescent="0.25">
      <c r="A29" s="9"/>
      <c r="E29" s="6"/>
    </row>
    <row r="30" spans="1:5" x14ac:dyDescent="0.25">
      <c r="A30" s="41"/>
    </row>
  </sheetData>
  <mergeCells count="13">
    <mergeCell ref="A23:B23"/>
    <mergeCell ref="B1:E1"/>
    <mergeCell ref="B2:E2"/>
    <mergeCell ref="B3:E3"/>
    <mergeCell ref="B4:E4"/>
    <mergeCell ref="B5:E5"/>
    <mergeCell ref="A9:A12"/>
    <mergeCell ref="B9:B12"/>
    <mergeCell ref="A13:B13"/>
    <mergeCell ref="A19:B22"/>
    <mergeCell ref="A14:A17"/>
    <mergeCell ref="B14:B17"/>
    <mergeCell ref="A18:B18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СМУ</vt:lpstr>
      <vt:lpstr>икт</vt:lpstr>
      <vt:lpstr>БЛАГ</vt:lpstr>
      <vt:lpstr>ИМУЩ</vt:lpstr>
      <vt:lpstr>РЖК </vt:lpstr>
      <vt:lpstr>ГОЧС </vt:lpstr>
      <vt:lpstr>ОП </vt:lpstr>
      <vt:lpstr>СоцП</vt:lpstr>
      <vt:lpstr>ДФ</vt:lpstr>
      <vt:lpstr>отчет за 4 кв</vt:lpstr>
      <vt:lpstr>'ГОЧС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2023-01-31T06:26:35Z</dcterms:modified>
</cp:coreProperties>
</file>