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775" activeTab="0"/>
  </bookViews>
  <sheets>
    <sheet name="приложение 1" sheetId="1" r:id="rId1"/>
  </sheets>
  <definedNames>
    <definedName name="_xlnm.Print_Area" localSheetId="0">'приложение 1'!$C$1:$M$57</definedName>
  </definedNames>
  <calcPr fullCalcOnLoad="1"/>
</workbook>
</file>

<file path=xl/sharedStrings.xml><?xml version="1.0" encoding="utf-8"?>
<sst xmlns="http://schemas.openxmlformats.org/spreadsheetml/2006/main" count="396" uniqueCount="120">
  <si>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</si>
  <si>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</si>
  <si>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</si>
  <si>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</si>
  <si>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</si>
  <si>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</si>
  <si>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</si>
  <si>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</si>
  <si>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</si>
  <si>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</si>
  <si>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</si>
  <si>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</si>
  <si>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</si>
  <si>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</si>
  <si>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</si>
  <si>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</si>
  <si>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</si>
  <si>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</si>
  <si>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</si>
  <si>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</si>
  <si>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</si>
  <si>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</si>
  <si>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</si>
  <si>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</si>
  <si>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</si>
  <si>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</si>
  <si>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</si>
  <si>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</si>
  <si>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</si>
  <si>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</si>
  <si>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</si>
  <si>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</si>
  <si>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</si>
  <si>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</si>
  <si>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</si>
  <si>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</si>
  <si>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</si>
  <si>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</si>
  <si>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</si>
  <si>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</si>
  <si>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</si>
  <si>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</si>
  <si>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</si>
  <si>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</si>
  <si>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</si>
  <si>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</si>
  <si>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</si>
  <si>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</si>
  <si>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</si>
  <si>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</si>
  <si>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</si>
  <si>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</si>
  <si>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</si>
  <si>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</si>
  <si>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</si>
  <si>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</si>
  <si>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</si>
  <si>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</si>
  <si>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</si>
  <si>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</si>
  <si>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</si>
  <si>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</si>
  <si>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</si>
  <si>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</si>
  <si>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</si>
  <si>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</si>
  <si>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</si>
  <si>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</si>
  <si>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</si>
  <si>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</si>
  <si>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</si>
  <si>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</si>
  <si>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</si>
  <si>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</si>
  <si>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1000</t>
  </si>
  <si>
    <t xml:space="preserve"> к решению Совета депутатов </t>
  </si>
  <si>
    <t>150</t>
  </si>
  <si>
    <t>02231</t>
  </si>
  <si>
    <t>02241</t>
  </si>
  <si>
    <t>02251</t>
  </si>
  <si>
    <t>02261</t>
  </si>
  <si>
    <t>Транспортный налог</t>
  </si>
  <si>
    <t>04011</t>
  </si>
  <si>
    <t>Транспортный налог с организаций</t>
  </si>
  <si>
    <t>04012</t>
  </si>
  <si>
    <t>Транспортный налог с физических лиц</t>
  </si>
  <si>
    <t>30000</t>
  </si>
  <si>
    <t>Изменения, тыс. руб.</t>
  </si>
  <si>
    <t>Уточненная сумма, тыс. руб.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</si>
  <si>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</si>
  <si>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</si>
  <si>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</t>
  </si>
  <si>
    <t>09000</t>
  </si>
  <si>
    <t>16</t>
  </si>
  <si>
    <t>07000</t>
  </si>
  <si>
    <t>07010</t>
  </si>
  <si>
    <t>140</t>
  </si>
  <si>
    <t>07090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</si>
  <si>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</si>
  <si>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</si>
  <si>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</si>
  <si>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</si>
  <si>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Доходы  бюджета сельского поселения Хулимсунт на 2022 год</t>
  </si>
  <si>
    <t>02030</t>
  </si>
  <si>
    <t>Налог на доходы физических лиц части суммы налога,превышающей 650 000 рублей, относящейся к части налоговой базы, превыщающей 5 000 000 рублей</t>
  </si>
  <si>
    <t>02080</t>
  </si>
  <si>
    <t xml:space="preserve">Налог на доходы физических лиц с доходов,  полученных физическими лицами в соответствии со статьей 228 Налогового Кодекса Российской Федерации </t>
  </si>
  <si>
    <t>13</t>
  </si>
  <si>
    <t>02995</t>
  </si>
  <si>
    <t>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</si>
  <si>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</si>
  <si>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</si>
  <si>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поселений</t>
  </si>
  <si>
    <t>14</t>
  </si>
  <si>
    <t>Доходы от продажи материальных и нематериальных актов</t>
  </si>
  <si>
    <t>Доходы от реализации имущества,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</si>
  <si>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>02053</t>
  </si>
  <si>
    <t>410</t>
  </si>
  <si>
    <t>Доходы от реализации иного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</si>
  <si>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25.11.2022 г. № 176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</si>
</sst>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\-#,##0.0\ "/>
    <numFmt numFmtId="175" formatCode="#,##0.00000_ ;\-#,##0.00000\ "/>
    <numFmt numFmtId="176" formatCode="0.0"/>
    <numFmt numFmtId="177" formatCode="#,##0.00_ ;\-#,##0.00\ 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62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3" fillId="32" borderId="9">
      <alignment horizontal="left" vertical="top" wrapText="1"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1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/>
    </xf>
    <xf numFmtId="176" fontId="49" fillId="0" borderId="11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50" fillId="35" borderId="11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183" fontId="7" fillId="35" borderId="11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wrapText="1"/>
    </xf>
    <xf numFmtId="183" fontId="8" fillId="36" borderId="11" xfId="0" applyNumberFormat="1" applyFont="1" applyFill="1" applyBorder="1" applyAlignment="1">
      <alignment horizontal="center" vertical="center" wrapText="1"/>
    </xf>
    <xf numFmtId="49" fontId="8" fillId="19" borderId="11" xfId="0" applyNumberFormat="1" applyFont="1" applyFill="1" applyBorder="1" applyAlignment="1">
      <alignment horizontal="center" vertical="center" wrapText="1"/>
    </xf>
    <xf numFmtId="0" fontId="49" fillId="19" borderId="0" xfId="0" applyFont="1" applyFill="1" applyAlignment="1">
      <alignment wrapText="1"/>
    </xf>
    <xf numFmtId="183" fontId="8" fillId="19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top" wrapText="1"/>
    </xf>
    <xf numFmtId="183" fontId="9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51" fillId="0" borderId="0" xfId="0" applyFont="1" applyAlignment="1">
      <alignment vertical="top" wrapText="1"/>
    </xf>
    <xf numFmtId="0" fontId="51" fillId="0" borderId="11" xfId="0" applyFont="1" applyBorder="1" applyAlignment="1">
      <alignment vertical="top" wrapText="1"/>
    </xf>
    <xf numFmtId="49" fontId="50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49" fontId="49" fillId="19" borderId="11" xfId="0" applyNumberFormat="1" applyFont="1" applyFill="1" applyBorder="1" applyAlignment="1">
      <alignment horizontal="center" vertical="center" wrapText="1"/>
    </xf>
    <xf numFmtId="49" fontId="4" fillId="19" borderId="11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183" fontId="4" fillId="19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83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183" fontId="9" fillId="19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4" fillId="19" borderId="11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76" fontId="50" fillId="36" borderId="11" xfId="0" applyNumberFormat="1" applyFont="1" applyFill="1" applyBorder="1" applyAlignment="1">
      <alignment horizontal="center" vertical="center"/>
    </xf>
    <xf numFmtId="176" fontId="49" fillId="19" borderId="11" xfId="0" applyNumberFormat="1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 wrapText="1"/>
    </xf>
    <xf numFmtId="0" fontId="49" fillId="19" borderId="0" xfId="0" applyFont="1" applyFill="1" applyAlignment="1">
      <alignment vertical="center"/>
    </xf>
    <xf numFmtId="0" fontId="4" fillId="0" borderId="11" xfId="0" applyFont="1" applyBorder="1" applyAlignment="1">
      <alignment vertical="top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center" vertical="top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83" fontId="12" fillId="36" borderId="11" xfId="0" applyNumberFormat="1" applyFont="1" applyFill="1" applyBorder="1" applyAlignment="1">
      <alignment horizontal="center" vertical="center" wrapText="1"/>
    </xf>
    <xf numFmtId="183" fontId="53" fillId="36" borderId="11" xfId="0" applyNumberFormat="1" applyFont="1" applyFill="1" applyBorder="1" applyAlignment="1">
      <alignment horizontal="center" vertical="center"/>
    </xf>
    <xf numFmtId="176" fontId="53" fillId="36" borderId="11" xfId="0" applyNumberFormat="1" applyFont="1" applyFill="1" applyBorder="1" applyAlignment="1">
      <alignment horizontal="center" vertical="center"/>
    </xf>
    <xf numFmtId="49" fontId="52" fillId="19" borderId="11" xfId="0" applyNumberFormat="1" applyFont="1" applyFill="1" applyBorder="1" applyAlignment="1">
      <alignment horizontal="center" vertical="center" wrapText="1"/>
    </xf>
    <xf numFmtId="49" fontId="10" fillId="19" borderId="11" xfId="0" applyNumberFormat="1" applyFont="1" applyFill="1" applyBorder="1" applyAlignment="1">
      <alignment horizontal="center" vertical="center" wrapText="1"/>
    </xf>
    <xf numFmtId="183" fontId="13" fillId="19" borderId="11" xfId="0" applyNumberFormat="1" applyFont="1" applyFill="1" applyBorder="1" applyAlignment="1">
      <alignment horizontal="center" vertical="center" wrapText="1"/>
    </xf>
    <xf numFmtId="183" fontId="52" fillId="19" borderId="11" xfId="0" applyNumberFormat="1" applyFont="1" applyFill="1" applyBorder="1" applyAlignment="1">
      <alignment horizontal="center" vertical="center"/>
    </xf>
    <xf numFmtId="176" fontId="52" fillId="19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83" fontId="13" fillId="34" borderId="11" xfId="0" applyNumberFormat="1" applyFont="1" applyFill="1" applyBorder="1" applyAlignment="1">
      <alignment horizontal="center" vertical="center" wrapText="1"/>
    </xf>
    <xf numFmtId="183" fontId="52" fillId="0" borderId="1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19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ойства элементов измерения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zoomScale="70" zoomScaleNormal="70" workbookViewId="0" topLeftCell="B1">
      <selection activeCell="I4" sqref="I4:M4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72.57421875" style="0" customWidth="1"/>
    <col min="11" max="11" width="22.00390625" style="0" customWidth="1"/>
    <col min="12" max="13" width="21.28125" style="0" customWidth="1"/>
    <col min="14" max="14" width="12.8515625" style="0" customWidth="1"/>
    <col min="15" max="15" width="14.7109375" style="0" bestFit="1" customWidth="1"/>
  </cols>
  <sheetData>
    <row r="1" spans="9:13" ht="15.75">
      <c r="I1" s="78" t="s">
        <v>6</v>
      </c>
      <c r="J1" s="78"/>
      <c r="K1" s="78"/>
      <c r="L1" s="78"/>
      <c r="M1" s="78"/>
    </row>
    <row r="2" spans="9:13" ht="15.75">
      <c r="I2" s="78" t="s">
        <v>75</v>
      </c>
      <c r="J2" s="78"/>
      <c r="K2" s="78"/>
      <c r="L2" s="78"/>
      <c r="M2" s="78"/>
    </row>
    <row r="3" spans="9:13" ht="15.75">
      <c r="I3" s="78" t="s">
        <v>7</v>
      </c>
      <c r="J3" s="78"/>
      <c r="K3" s="78"/>
      <c r="L3" s="78"/>
      <c r="M3" s="78"/>
    </row>
    <row r="4" spans="2:13" ht="15.75">
      <c r="B4" t="s">
        <v>51</v>
      </c>
      <c r="I4" s="79" t="s">
        <v>119</v>
      </c>
      <c r="J4" s="79"/>
      <c r="K4" s="79"/>
      <c r="L4" s="79"/>
      <c r="M4" s="79"/>
    </row>
    <row r="5" spans="9:13" ht="15.75">
      <c r="I5" s="3"/>
      <c r="J5" s="3"/>
      <c r="K5" s="3"/>
      <c r="L5" s="3"/>
      <c r="M5" s="3"/>
    </row>
    <row r="6" spans="9:13" ht="15.75">
      <c r="I6" s="3"/>
      <c r="J6" s="3"/>
      <c r="K6" s="3"/>
      <c r="L6" s="3"/>
      <c r="M6" s="3"/>
    </row>
    <row r="7" spans="9:13" ht="27" customHeight="1">
      <c r="I7" s="2"/>
      <c r="J7" s="1" t="s">
        <v>102</v>
      </c>
      <c r="K7" s="5"/>
      <c r="L7" s="5"/>
      <c r="M7" s="5"/>
    </row>
    <row r="8" spans="3:13" ht="49.5" customHeight="1">
      <c r="C8" s="77" t="s">
        <v>0</v>
      </c>
      <c r="D8" s="77"/>
      <c r="E8" s="77"/>
      <c r="F8" s="77"/>
      <c r="G8" s="77"/>
      <c r="H8" s="77"/>
      <c r="I8" s="77"/>
      <c r="J8" s="10" t="s">
        <v>1</v>
      </c>
      <c r="K8" s="9" t="s">
        <v>8</v>
      </c>
      <c r="L8" s="9" t="s">
        <v>87</v>
      </c>
      <c r="M8" s="9" t="s">
        <v>88</v>
      </c>
    </row>
    <row r="9" spans="3:13" ht="15.75" customHeight="1">
      <c r="C9" s="11" t="s">
        <v>13</v>
      </c>
      <c r="D9" s="11" t="s">
        <v>70</v>
      </c>
      <c r="E9" s="11" t="s">
        <v>10</v>
      </c>
      <c r="F9" s="11" t="s">
        <v>9</v>
      </c>
      <c r="G9" s="11" t="s">
        <v>10</v>
      </c>
      <c r="H9" s="11" t="s">
        <v>12</v>
      </c>
      <c r="I9" s="12" t="s">
        <v>13</v>
      </c>
      <c r="J9" s="13" t="s">
        <v>18</v>
      </c>
      <c r="K9" s="14">
        <f>K16+K21+K30+K33+K11</f>
        <v>20320.78</v>
      </c>
      <c r="L9" s="14">
        <f>L10+L16+L21+L30+L33+L38+L41+L44</f>
        <v>1407.4499999999998</v>
      </c>
      <c r="M9" s="14">
        <f>K9+L9</f>
        <v>21728.23</v>
      </c>
    </row>
    <row r="10" spans="3:13" s="4" customFormat="1" ht="32.25" customHeight="1">
      <c r="C10" s="15" t="s">
        <v>57</v>
      </c>
      <c r="D10" s="15" t="s">
        <v>11</v>
      </c>
      <c r="E10" s="15" t="s">
        <v>58</v>
      </c>
      <c r="F10" s="15" t="s">
        <v>9</v>
      </c>
      <c r="G10" s="15" t="s">
        <v>10</v>
      </c>
      <c r="H10" s="15" t="s">
        <v>12</v>
      </c>
      <c r="I10" s="15" t="s">
        <v>13</v>
      </c>
      <c r="J10" s="16" t="s">
        <v>72</v>
      </c>
      <c r="K10" s="17">
        <f>K11</f>
        <v>4094.6799999999994</v>
      </c>
      <c r="L10" s="17">
        <f>L11</f>
        <v>0</v>
      </c>
      <c r="M10" s="17">
        <f>M11</f>
        <v>4094.6799999999994</v>
      </c>
    </row>
    <row r="11" spans="3:13" s="4" customFormat="1" ht="30" customHeight="1">
      <c r="C11" s="18" t="s">
        <v>57</v>
      </c>
      <c r="D11" s="18" t="s">
        <v>11</v>
      </c>
      <c r="E11" s="18" t="s">
        <v>58</v>
      </c>
      <c r="F11" s="18" t="s">
        <v>16</v>
      </c>
      <c r="G11" s="18" t="s">
        <v>15</v>
      </c>
      <c r="H11" s="18" t="s">
        <v>12</v>
      </c>
      <c r="I11" s="18" t="s">
        <v>17</v>
      </c>
      <c r="J11" s="19" t="s">
        <v>73</v>
      </c>
      <c r="K11" s="20">
        <f>K12+K13+K14+K15</f>
        <v>4094.6799999999994</v>
      </c>
      <c r="L11" s="20">
        <f>L12+L13+L14+L15</f>
        <v>0</v>
      </c>
      <c r="M11" s="20">
        <f>M12+M13+M14+M15</f>
        <v>4094.6799999999994</v>
      </c>
    </row>
    <row r="12" spans="3:13" s="4" customFormat="1" ht="64.5" customHeight="1">
      <c r="C12" s="21" t="s">
        <v>57</v>
      </c>
      <c r="D12" s="21" t="s">
        <v>11</v>
      </c>
      <c r="E12" s="21" t="s">
        <v>58</v>
      </c>
      <c r="F12" s="21" t="s">
        <v>77</v>
      </c>
      <c r="G12" s="21" t="s">
        <v>15</v>
      </c>
      <c r="H12" s="21" t="s">
        <v>12</v>
      </c>
      <c r="I12" s="21" t="s">
        <v>17</v>
      </c>
      <c r="J12" s="22" t="s">
        <v>59</v>
      </c>
      <c r="K12" s="23">
        <v>1851.34</v>
      </c>
      <c r="L12" s="23">
        <v>0</v>
      </c>
      <c r="M12" s="23">
        <f>K12+L12</f>
        <v>1851.34</v>
      </c>
    </row>
    <row r="13" spans="3:13" s="4" customFormat="1" ht="69" customHeight="1">
      <c r="C13" s="21" t="s">
        <v>57</v>
      </c>
      <c r="D13" s="21" t="s">
        <v>11</v>
      </c>
      <c r="E13" s="21" t="s">
        <v>58</v>
      </c>
      <c r="F13" s="21" t="s">
        <v>78</v>
      </c>
      <c r="G13" s="21" t="s">
        <v>15</v>
      </c>
      <c r="H13" s="21" t="s">
        <v>12</v>
      </c>
      <c r="I13" s="21" t="s">
        <v>17</v>
      </c>
      <c r="J13" s="24" t="s">
        <v>60</v>
      </c>
      <c r="K13" s="23">
        <v>10.3</v>
      </c>
      <c r="L13" s="23">
        <v>0</v>
      </c>
      <c r="M13" s="23">
        <f>K13+L13</f>
        <v>10.3</v>
      </c>
    </row>
    <row r="14" spans="3:13" s="4" customFormat="1" ht="63" customHeight="1">
      <c r="C14" s="21" t="s">
        <v>57</v>
      </c>
      <c r="D14" s="21" t="s">
        <v>11</v>
      </c>
      <c r="E14" s="21" t="s">
        <v>58</v>
      </c>
      <c r="F14" s="21" t="s">
        <v>79</v>
      </c>
      <c r="G14" s="21" t="s">
        <v>15</v>
      </c>
      <c r="H14" s="21" t="s">
        <v>12</v>
      </c>
      <c r="I14" s="21" t="s">
        <v>17</v>
      </c>
      <c r="J14" s="25" t="s">
        <v>61</v>
      </c>
      <c r="K14" s="23">
        <v>2465.24</v>
      </c>
      <c r="L14" s="23">
        <v>0</v>
      </c>
      <c r="M14" s="23">
        <f>K14+L14</f>
        <v>2465.24</v>
      </c>
    </row>
    <row r="15" spans="3:13" s="4" customFormat="1" ht="60" customHeight="1">
      <c r="C15" s="21" t="s">
        <v>57</v>
      </c>
      <c r="D15" s="21" t="s">
        <v>11</v>
      </c>
      <c r="E15" s="21" t="s">
        <v>58</v>
      </c>
      <c r="F15" s="21" t="s">
        <v>80</v>
      </c>
      <c r="G15" s="21" t="s">
        <v>15</v>
      </c>
      <c r="H15" s="21" t="s">
        <v>12</v>
      </c>
      <c r="I15" s="21" t="s">
        <v>17</v>
      </c>
      <c r="J15" s="26" t="s">
        <v>71</v>
      </c>
      <c r="K15" s="23">
        <v>-232.2</v>
      </c>
      <c r="L15" s="23">
        <v>0</v>
      </c>
      <c r="M15" s="23">
        <f>K15+L15</f>
        <v>-232.2</v>
      </c>
    </row>
    <row r="16" spans="3:13" ht="15" customHeight="1">
      <c r="C16" s="27" t="s">
        <v>14</v>
      </c>
      <c r="D16" s="27" t="s">
        <v>11</v>
      </c>
      <c r="E16" s="27" t="s">
        <v>15</v>
      </c>
      <c r="F16" s="27" t="s">
        <v>9</v>
      </c>
      <c r="G16" s="27" t="s">
        <v>10</v>
      </c>
      <c r="H16" s="27" t="s">
        <v>12</v>
      </c>
      <c r="I16" s="15" t="s">
        <v>13</v>
      </c>
      <c r="J16" s="28" t="s">
        <v>19</v>
      </c>
      <c r="K16" s="17">
        <f aca="true" t="shared" si="0" ref="K16:M17">K17</f>
        <v>14250</v>
      </c>
      <c r="L16" s="17">
        <f t="shared" si="0"/>
        <v>126.55</v>
      </c>
      <c r="M16" s="17">
        <f t="shared" si="0"/>
        <v>14376.55</v>
      </c>
    </row>
    <row r="17" spans="3:13" ht="15" customHeight="1">
      <c r="C17" s="29" t="s">
        <v>14</v>
      </c>
      <c r="D17" s="29" t="s">
        <v>11</v>
      </c>
      <c r="E17" s="29" t="s">
        <v>15</v>
      </c>
      <c r="F17" s="29" t="s">
        <v>16</v>
      </c>
      <c r="G17" s="29" t="s">
        <v>15</v>
      </c>
      <c r="H17" s="29" t="s">
        <v>12</v>
      </c>
      <c r="I17" s="30" t="s">
        <v>17</v>
      </c>
      <c r="J17" s="31" t="s">
        <v>2</v>
      </c>
      <c r="K17" s="32">
        <f t="shared" si="0"/>
        <v>14250</v>
      </c>
      <c r="L17" s="32">
        <f>L20+L19+L18</f>
        <v>126.55</v>
      </c>
      <c r="M17" s="32">
        <f>M20+M19+M18</f>
        <v>14376.55</v>
      </c>
    </row>
    <row r="18" spans="3:13" ht="65.25" customHeight="1">
      <c r="C18" s="33" t="s">
        <v>14</v>
      </c>
      <c r="D18" s="33" t="s">
        <v>11</v>
      </c>
      <c r="E18" s="33" t="s">
        <v>15</v>
      </c>
      <c r="F18" s="33" t="s">
        <v>20</v>
      </c>
      <c r="G18" s="33" t="s">
        <v>15</v>
      </c>
      <c r="H18" s="33" t="s">
        <v>12</v>
      </c>
      <c r="I18" s="34" t="s">
        <v>17</v>
      </c>
      <c r="J18" s="35" t="s">
        <v>21</v>
      </c>
      <c r="K18" s="36">
        <v>14250</v>
      </c>
      <c r="L18" s="36">
        <v>0</v>
      </c>
      <c r="M18" s="36">
        <f>K18+L18</f>
        <v>14250</v>
      </c>
    </row>
    <row r="19" spans="3:13" ht="40.5" customHeight="1">
      <c r="C19" s="33" t="s">
        <v>14</v>
      </c>
      <c r="D19" s="33" t="s">
        <v>11</v>
      </c>
      <c r="E19" s="33" t="s">
        <v>15</v>
      </c>
      <c r="F19" s="33" t="s">
        <v>103</v>
      </c>
      <c r="G19" s="33" t="s">
        <v>15</v>
      </c>
      <c r="H19" s="33" t="s">
        <v>12</v>
      </c>
      <c r="I19" s="34" t="s">
        <v>17</v>
      </c>
      <c r="J19" s="35" t="s">
        <v>106</v>
      </c>
      <c r="K19" s="36">
        <v>0</v>
      </c>
      <c r="L19" s="36">
        <v>25.22</v>
      </c>
      <c r="M19" s="36">
        <f>K19+L19</f>
        <v>25.22</v>
      </c>
    </row>
    <row r="20" spans="3:13" ht="35.25" customHeight="1">
      <c r="C20" s="33" t="s">
        <v>14</v>
      </c>
      <c r="D20" s="33" t="s">
        <v>11</v>
      </c>
      <c r="E20" s="33" t="s">
        <v>15</v>
      </c>
      <c r="F20" s="33" t="s">
        <v>105</v>
      </c>
      <c r="G20" s="33" t="s">
        <v>15</v>
      </c>
      <c r="H20" s="33" t="s">
        <v>74</v>
      </c>
      <c r="I20" s="34" t="s">
        <v>17</v>
      </c>
      <c r="J20" s="37" t="s">
        <v>104</v>
      </c>
      <c r="K20" s="36">
        <v>0</v>
      </c>
      <c r="L20" s="36">
        <v>101.33</v>
      </c>
      <c r="M20" s="36">
        <f>K20+L20</f>
        <v>101.33</v>
      </c>
    </row>
    <row r="21" spans="3:13" ht="27.75" customHeight="1">
      <c r="C21" s="27" t="s">
        <v>14</v>
      </c>
      <c r="D21" s="27" t="s">
        <v>11</v>
      </c>
      <c r="E21" s="27" t="s">
        <v>22</v>
      </c>
      <c r="F21" s="27" t="s">
        <v>9</v>
      </c>
      <c r="G21" s="27" t="s">
        <v>10</v>
      </c>
      <c r="H21" s="27" t="s">
        <v>12</v>
      </c>
      <c r="I21" s="15" t="s">
        <v>13</v>
      </c>
      <c r="J21" s="28" t="s">
        <v>23</v>
      </c>
      <c r="K21" s="17">
        <f>K22+K27+K24</f>
        <v>846</v>
      </c>
      <c r="L21" s="17">
        <f>L22+L27+L24</f>
        <v>0</v>
      </c>
      <c r="M21" s="17">
        <f>M22+M27+M24</f>
        <v>846</v>
      </c>
    </row>
    <row r="22" spans="3:13" ht="27.75" customHeight="1">
      <c r="C22" s="29" t="s">
        <v>14</v>
      </c>
      <c r="D22" s="29" t="s">
        <v>11</v>
      </c>
      <c r="E22" s="29" t="s">
        <v>22</v>
      </c>
      <c r="F22" s="29" t="s">
        <v>24</v>
      </c>
      <c r="G22" s="29" t="s">
        <v>10</v>
      </c>
      <c r="H22" s="29" t="s">
        <v>12</v>
      </c>
      <c r="I22" s="30" t="s">
        <v>17</v>
      </c>
      <c r="J22" s="31" t="s">
        <v>25</v>
      </c>
      <c r="K22" s="32">
        <f>SUM(K23:K23)</f>
        <v>680</v>
      </c>
      <c r="L22" s="32">
        <f>SUM(L23:L23)</f>
        <v>0</v>
      </c>
      <c r="M22" s="32">
        <f>SUM(M23:M23)</f>
        <v>680</v>
      </c>
    </row>
    <row r="23" spans="3:13" ht="42.75" customHeight="1">
      <c r="C23" s="33" t="s">
        <v>14</v>
      </c>
      <c r="D23" s="33" t="s">
        <v>11</v>
      </c>
      <c r="E23" s="33" t="s">
        <v>22</v>
      </c>
      <c r="F23" s="33" t="s">
        <v>28</v>
      </c>
      <c r="G23" s="33" t="s">
        <v>26</v>
      </c>
      <c r="H23" s="33" t="s">
        <v>12</v>
      </c>
      <c r="I23" s="34" t="s">
        <v>17</v>
      </c>
      <c r="J23" s="35" t="s">
        <v>27</v>
      </c>
      <c r="K23" s="23">
        <v>680</v>
      </c>
      <c r="L23" s="23">
        <v>0</v>
      </c>
      <c r="M23" s="23">
        <f>K23+L23</f>
        <v>680</v>
      </c>
    </row>
    <row r="24" spans="3:13" ht="27.75" customHeight="1">
      <c r="C24" s="29" t="s">
        <v>14</v>
      </c>
      <c r="D24" s="29" t="s">
        <v>11</v>
      </c>
      <c r="E24" s="29" t="s">
        <v>22</v>
      </c>
      <c r="F24" s="29" t="s">
        <v>33</v>
      </c>
      <c r="G24" s="29" t="s">
        <v>44</v>
      </c>
      <c r="H24" s="29" t="s">
        <v>12</v>
      </c>
      <c r="I24" s="30" t="s">
        <v>13</v>
      </c>
      <c r="J24" s="38" t="s">
        <v>81</v>
      </c>
      <c r="K24" s="39">
        <f>SUM(K25:K26)</f>
        <v>64</v>
      </c>
      <c r="L24" s="39">
        <f>SUM(L25:L26)</f>
        <v>0</v>
      </c>
      <c r="M24" s="39">
        <f>SUM(M25:M26)</f>
        <v>64</v>
      </c>
    </row>
    <row r="25" spans="3:13" ht="18" customHeight="1">
      <c r="C25" s="33" t="s">
        <v>14</v>
      </c>
      <c r="D25" s="33" t="s">
        <v>11</v>
      </c>
      <c r="E25" s="33" t="s">
        <v>22</v>
      </c>
      <c r="F25" s="33" t="s">
        <v>82</v>
      </c>
      <c r="G25" s="33" t="s">
        <v>44</v>
      </c>
      <c r="H25" s="33" t="s">
        <v>12</v>
      </c>
      <c r="I25" s="34" t="s">
        <v>17</v>
      </c>
      <c r="J25" s="35" t="s">
        <v>83</v>
      </c>
      <c r="K25" s="23">
        <v>2</v>
      </c>
      <c r="L25" s="23">
        <v>0</v>
      </c>
      <c r="M25" s="23">
        <f>K25+L25</f>
        <v>2</v>
      </c>
    </row>
    <row r="26" spans="3:13" ht="24.75" customHeight="1">
      <c r="C26" s="33" t="s">
        <v>14</v>
      </c>
      <c r="D26" s="33" t="s">
        <v>11</v>
      </c>
      <c r="E26" s="33" t="s">
        <v>22</v>
      </c>
      <c r="F26" s="33" t="s">
        <v>84</v>
      </c>
      <c r="G26" s="33" t="s">
        <v>44</v>
      </c>
      <c r="H26" s="33" t="s">
        <v>12</v>
      </c>
      <c r="I26" s="34" t="s">
        <v>17</v>
      </c>
      <c r="J26" s="35" t="s">
        <v>85</v>
      </c>
      <c r="K26" s="23">
        <v>62</v>
      </c>
      <c r="L26" s="23">
        <v>0</v>
      </c>
      <c r="M26" s="23">
        <f>K26+L26</f>
        <v>62</v>
      </c>
    </row>
    <row r="27" spans="3:13" ht="26.25" customHeight="1">
      <c r="C27" s="29" t="s">
        <v>14</v>
      </c>
      <c r="D27" s="29" t="s">
        <v>11</v>
      </c>
      <c r="E27" s="29" t="s">
        <v>22</v>
      </c>
      <c r="F27" s="29" t="s">
        <v>29</v>
      </c>
      <c r="G27" s="29" t="s">
        <v>10</v>
      </c>
      <c r="H27" s="29" t="s">
        <v>12</v>
      </c>
      <c r="I27" s="30" t="s">
        <v>17</v>
      </c>
      <c r="J27" s="31" t="s">
        <v>30</v>
      </c>
      <c r="K27" s="32">
        <f>SUM(K28:K29)</f>
        <v>102</v>
      </c>
      <c r="L27" s="32">
        <f>SUM(L28:L29)</f>
        <v>0</v>
      </c>
      <c r="M27" s="32">
        <f>SUM(M28:M29)</f>
        <v>102</v>
      </c>
    </row>
    <row r="28" spans="3:13" ht="39.75" customHeight="1">
      <c r="C28" s="33" t="s">
        <v>14</v>
      </c>
      <c r="D28" s="33" t="s">
        <v>11</v>
      </c>
      <c r="E28" s="33" t="s">
        <v>22</v>
      </c>
      <c r="F28" s="33" t="s">
        <v>53</v>
      </c>
      <c r="G28" s="33" t="s">
        <v>26</v>
      </c>
      <c r="H28" s="33" t="s">
        <v>74</v>
      </c>
      <c r="I28" s="34" t="s">
        <v>17</v>
      </c>
      <c r="J28" s="35" t="s">
        <v>55</v>
      </c>
      <c r="K28" s="23">
        <v>57</v>
      </c>
      <c r="L28" s="23">
        <v>0</v>
      </c>
      <c r="M28" s="23">
        <f>K28+L28</f>
        <v>57</v>
      </c>
    </row>
    <row r="29" spans="3:13" ht="35.25" customHeight="1">
      <c r="C29" s="33" t="s">
        <v>14</v>
      </c>
      <c r="D29" s="33" t="s">
        <v>11</v>
      </c>
      <c r="E29" s="33" t="s">
        <v>22</v>
      </c>
      <c r="F29" s="33" t="s">
        <v>54</v>
      </c>
      <c r="G29" s="33" t="s">
        <v>26</v>
      </c>
      <c r="H29" s="33" t="s">
        <v>74</v>
      </c>
      <c r="I29" s="34" t="s">
        <v>17</v>
      </c>
      <c r="J29" s="40" t="s">
        <v>56</v>
      </c>
      <c r="K29" s="23">
        <v>45</v>
      </c>
      <c r="L29" s="23">
        <v>0</v>
      </c>
      <c r="M29" s="23">
        <f>K29+L29</f>
        <v>45</v>
      </c>
    </row>
    <row r="30" spans="3:13" ht="30" customHeight="1">
      <c r="C30" s="27" t="s">
        <v>32</v>
      </c>
      <c r="D30" s="27" t="s">
        <v>11</v>
      </c>
      <c r="E30" s="27" t="s">
        <v>31</v>
      </c>
      <c r="F30" s="27" t="s">
        <v>9</v>
      </c>
      <c r="G30" s="27" t="s">
        <v>10</v>
      </c>
      <c r="H30" s="27" t="s">
        <v>12</v>
      </c>
      <c r="I30" s="15" t="s">
        <v>13</v>
      </c>
      <c r="J30" s="28" t="s">
        <v>3</v>
      </c>
      <c r="K30" s="17">
        <f aca="true" t="shared" si="1" ref="K30:M31">K31</f>
        <v>30</v>
      </c>
      <c r="L30" s="17">
        <f t="shared" si="1"/>
        <v>0</v>
      </c>
      <c r="M30" s="17">
        <f t="shared" si="1"/>
        <v>30</v>
      </c>
    </row>
    <row r="31" spans="3:13" ht="36" customHeight="1">
      <c r="C31" s="29" t="s">
        <v>32</v>
      </c>
      <c r="D31" s="29" t="s">
        <v>11</v>
      </c>
      <c r="E31" s="29" t="s">
        <v>31</v>
      </c>
      <c r="F31" s="29" t="s">
        <v>33</v>
      </c>
      <c r="G31" s="29" t="s">
        <v>15</v>
      </c>
      <c r="H31" s="29" t="s">
        <v>12</v>
      </c>
      <c r="I31" s="30" t="s">
        <v>17</v>
      </c>
      <c r="J31" s="57" t="s">
        <v>34</v>
      </c>
      <c r="K31" s="32">
        <f t="shared" si="1"/>
        <v>30</v>
      </c>
      <c r="L31" s="32">
        <f t="shared" si="1"/>
        <v>0</v>
      </c>
      <c r="M31" s="32">
        <f t="shared" si="1"/>
        <v>30</v>
      </c>
    </row>
    <row r="32" spans="3:13" ht="48.75" customHeight="1">
      <c r="C32" s="42" t="s">
        <v>32</v>
      </c>
      <c r="D32" s="42" t="s">
        <v>11</v>
      </c>
      <c r="E32" s="42" t="s">
        <v>31</v>
      </c>
      <c r="F32" s="42" t="s">
        <v>35</v>
      </c>
      <c r="G32" s="42" t="s">
        <v>15</v>
      </c>
      <c r="H32" s="42" t="s">
        <v>74</v>
      </c>
      <c r="I32" s="43" t="s">
        <v>17</v>
      </c>
      <c r="J32" s="44" t="s">
        <v>4</v>
      </c>
      <c r="K32" s="36">
        <v>30</v>
      </c>
      <c r="L32" s="36">
        <v>0</v>
      </c>
      <c r="M32" s="36">
        <f>K32+L32</f>
        <v>30</v>
      </c>
    </row>
    <row r="33" spans="3:13" ht="39" customHeight="1">
      <c r="C33" s="27" t="s">
        <v>32</v>
      </c>
      <c r="D33" s="27" t="s">
        <v>11</v>
      </c>
      <c r="E33" s="27" t="s">
        <v>36</v>
      </c>
      <c r="F33" s="27" t="s">
        <v>9</v>
      </c>
      <c r="G33" s="27" t="s">
        <v>10</v>
      </c>
      <c r="H33" s="27" t="s">
        <v>12</v>
      </c>
      <c r="I33" s="15" t="s">
        <v>13</v>
      </c>
      <c r="J33" s="58" t="s">
        <v>37</v>
      </c>
      <c r="K33" s="17">
        <f>K34+K36</f>
        <v>1100.1</v>
      </c>
      <c r="L33" s="17">
        <f>L34+L36</f>
        <v>0</v>
      </c>
      <c r="M33" s="17">
        <f>M34+M36</f>
        <v>1100.1</v>
      </c>
    </row>
    <row r="34" spans="3:13" ht="76.5" customHeight="1">
      <c r="C34" s="29" t="s">
        <v>32</v>
      </c>
      <c r="D34" s="29" t="s">
        <v>11</v>
      </c>
      <c r="E34" s="29" t="s">
        <v>36</v>
      </c>
      <c r="F34" s="29" t="s">
        <v>39</v>
      </c>
      <c r="G34" s="29" t="s">
        <v>10</v>
      </c>
      <c r="H34" s="29" t="s">
        <v>12</v>
      </c>
      <c r="I34" s="30" t="s">
        <v>38</v>
      </c>
      <c r="J34" s="41" t="s">
        <v>40</v>
      </c>
      <c r="K34" s="32">
        <f>K35</f>
        <v>1094.1</v>
      </c>
      <c r="L34" s="32">
        <f>L35</f>
        <v>0</v>
      </c>
      <c r="M34" s="32">
        <f>M35</f>
        <v>1094.1</v>
      </c>
    </row>
    <row r="35" spans="3:13" ht="55.5" customHeight="1">
      <c r="C35" s="33" t="s">
        <v>32</v>
      </c>
      <c r="D35" s="33" t="s">
        <v>11</v>
      </c>
      <c r="E35" s="33" t="s">
        <v>36</v>
      </c>
      <c r="F35" s="33" t="s">
        <v>41</v>
      </c>
      <c r="G35" s="33" t="s">
        <v>26</v>
      </c>
      <c r="H35" s="33" t="s">
        <v>12</v>
      </c>
      <c r="I35" s="34" t="s">
        <v>38</v>
      </c>
      <c r="J35" s="44" t="s">
        <v>52</v>
      </c>
      <c r="K35" s="23">
        <v>1094.1</v>
      </c>
      <c r="L35" s="23">
        <v>0</v>
      </c>
      <c r="M35" s="23">
        <v>1094.1</v>
      </c>
    </row>
    <row r="36" spans="3:13" ht="75">
      <c r="C36" s="29" t="s">
        <v>32</v>
      </c>
      <c r="D36" s="29" t="s">
        <v>11</v>
      </c>
      <c r="E36" s="29" t="s">
        <v>36</v>
      </c>
      <c r="F36" s="29" t="s">
        <v>92</v>
      </c>
      <c r="G36" s="29" t="s">
        <v>10</v>
      </c>
      <c r="H36" s="29" t="s">
        <v>12</v>
      </c>
      <c r="I36" s="30" t="s">
        <v>38</v>
      </c>
      <c r="J36" s="41" t="s">
        <v>89</v>
      </c>
      <c r="K36" s="39">
        <f>K37</f>
        <v>6</v>
      </c>
      <c r="L36" s="39">
        <f>L37</f>
        <v>0</v>
      </c>
      <c r="M36" s="39">
        <f>M37</f>
        <v>6</v>
      </c>
    </row>
    <row r="37" spans="3:13" ht="60">
      <c r="C37" s="33" t="s">
        <v>32</v>
      </c>
      <c r="D37" s="33" t="s">
        <v>11</v>
      </c>
      <c r="E37" s="33" t="s">
        <v>36</v>
      </c>
      <c r="F37" s="33" t="s">
        <v>90</v>
      </c>
      <c r="G37" s="33" t="s">
        <v>26</v>
      </c>
      <c r="H37" s="33" t="s">
        <v>12</v>
      </c>
      <c r="I37" s="34" t="s">
        <v>38</v>
      </c>
      <c r="J37" s="44" t="s">
        <v>91</v>
      </c>
      <c r="K37" s="23">
        <v>6</v>
      </c>
      <c r="L37" s="6">
        <v>0</v>
      </c>
      <c r="M37" s="6">
        <f>K37+L37</f>
        <v>6</v>
      </c>
    </row>
    <row r="38" spans="3:13" ht="28.5">
      <c r="C38" s="27" t="s">
        <v>32</v>
      </c>
      <c r="D38" s="27" t="s">
        <v>11</v>
      </c>
      <c r="E38" s="27" t="s">
        <v>107</v>
      </c>
      <c r="F38" s="27" t="s">
        <v>9</v>
      </c>
      <c r="G38" s="27" t="s">
        <v>10</v>
      </c>
      <c r="H38" s="27" t="s">
        <v>12</v>
      </c>
      <c r="I38" s="45" t="s">
        <v>13</v>
      </c>
      <c r="J38" s="46" t="s">
        <v>110</v>
      </c>
      <c r="K38" s="17">
        <f>K39</f>
        <v>0</v>
      </c>
      <c r="L38" s="47">
        <f>L39</f>
        <v>36</v>
      </c>
      <c r="M38" s="47">
        <f>K38+L38</f>
        <v>36</v>
      </c>
    </row>
    <row r="39" spans="3:13" ht="30.75" customHeight="1">
      <c r="C39" s="29" t="s">
        <v>32</v>
      </c>
      <c r="D39" s="29" t="s">
        <v>11</v>
      </c>
      <c r="E39" s="29" t="s">
        <v>107</v>
      </c>
      <c r="F39" s="29" t="s">
        <v>16</v>
      </c>
      <c r="G39" s="29" t="s">
        <v>10</v>
      </c>
      <c r="H39" s="29" t="s">
        <v>12</v>
      </c>
      <c r="I39" s="30" t="s">
        <v>109</v>
      </c>
      <c r="J39" s="41" t="s">
        <v>111</v>
      </c>
      <c r="K39" s="39">
        <f>K40</f>
        <v>0</v>
      </c>
      <c r="L39" s="48">
        <f>L40</f>
        <v>36</v>
      </c>
      <c r="M39" s="48">
        <f>K39+L39</f>
        <v>36</v>
      </c>
    </row>
    <row r="40" spans="3:13" ht="30" customHeight="1">
      <c r="C40" s="33" t="s">
        <v>32</v>
      </c>
      <c r="D40" s="33" t="s">
        <v>11</v>
      </c>
      <c r="E40" s="33" t="s">
        <v>107</v>
      </c>
      <c r="F40" s="33" t="s">
        <v>108</v>
      </c>
      <c r="G40" s="33" t="s">
        <v>26</v>
      </c>
      <c r="H40" s="33" t="s">
        <v>12</v>
      </c>
      <c r="I40" s="34" t="s">
        <v>109</v>
      </c>
      <c r="J40" s="44" t="s">
        <v>112</v>
      </c>
      <c r="K40" s="23">
        <v>0</v>
      </c>
      <c r="L40" s="6">
        <v>36</v>
      </c>
      <c r="M40" s="6">
        <f>K40+L40</f>
        <v>36</v>
      </c>
    </row>
    <row r="41" spans="3:13" ht="30" customHeight="1">
      <c r="C41" s="59" t="s">
        <v>32</v>
      </c>
      <c r="D41" s="59" t="s">
        <v>11</v>
      </c>
      <c r="E41" s="59" t="s">
        <v>113</v>
      </c>
      <c r="F41" s="59" t="s">
        <v>9</v>
      </c>
      <c r="G41" s="59" t="s">
        <v>10</v>
      </c>
      <c r="H41" s="59" t="s">
        <v>12</v>
      </c>
      <c r="I41" s="60" t="s">
        <v>13</v>
      </c>
      <c r="J41" s="61" t="s">
        <v>114</v>
      </c>
      <c r="K41" s="62">
        <f>K42</f>
        <v>0</v>
      </c>
      <c r="L41" s="63">
        <f>L42</f>
        <v>976.5</v>
      </c>
      <c r="M41" s="64">
        <f>M42</f>
        <v>976.5</v>
      </c>
    </row>
    <row r="42" spans="3:13" ht="57.75" customHeight="1">
      <c r="C42" s="65" t="s">
        <v>32</v>
      </c>
      <c r="D42" s="65" t="s">
        <v>11</v>
      </c>
      <c r="E42" s="65" t="s">
        <v>113</v>
      </c>
      <c r="F42" s="65" t="s">
        <v>16</v>
      </c>
      <c r="G42" s="65" t="s">
        <v>10</v>
      </c>
      <c r="H42" s="65" t="s">
        <v>12</v>
      </c>
      <c r="I42" s="66" t="s">
        <v>13</v>
      </c>
      <c r="J42" s="76" t="s">
        <v>115</v>
      </c>
      <c r="K42" s="67">
        <v>0</v>
      </c>
      <c r="L42" s="68">
        <f>L43</f>
        <v>976.5</v>
      </c>
      <c r="M42" s="69">
        <f>M43</f>
        <v>976.5</v>
      </c>
    </row>
    <row r="43" spans="3:13" ht="57.75" customHeight="1">
      <c r="C43" s="70" t="s">
        <v>32</v>
      </c>
      <c r="D43" s="70" t="s">
        <v>11</v>
      </c>
      <c r="E43" s="70" t="s">
        <v>113</v>
      </c>
      <c r="F43" s="70" t="s">
        <v>116</v>
      </c>
      <c r="G43" s="70" t="s">
        <v>26</v>
      </c>
      <c r="H43" s="70" t="s">
        <v>12</v>
      </c>
      <c r="I43" s="71" t="s">
        <v>117</v>
      </c>
      <c r="J43" s="75" t="s">
        <v>118</v>
      </c>
      <c r="K43" s="72">
        <v>0</v>
      </c>
      <c r="L43" s="73">
        <v>976.5</v>
      </c>
      <c r="M43" s="74">
        <v>976.5</v>
      </c>
    </row>
    <row r="44" spans="3:14" ht="33" customHeight="1">
      <c r="C44" s="27" t="s">
        <v>32</v>
      </c>
      <c r="D44" s="27" t="s">
        <v>11</v>
      </c>
      <c r="E44" s="27" t="s">
        <v>93</v>
      </c>
      <c r="F44" s="27" t="s">
        <v>9</v>
      </c>
      <c r="G44" s="27" t="s">
        <v>10</v>
      </c>
      <c r="H44" s="27" t="s">
        <v>12</v>
      </c>
      <c r="I44" s="45" t="s">
        <v>13</v>
      </c>
      <c r="J44" s="46" t="s">
        <v>98</v>
      </c>
      <c r="K44" s="17">
        <f>K45</f>
        <v>0</v>
      </c>
      <c r="L44" s="47">
        <f>L45</f>
        <v>268.4</v>
      </c>
      <c r="M44" s="47">
        <f>M45</f>
        <v>268.4</v>
      </c>
      <c r="N44" s="8"/>
    </row>
    <row r="45" spans="3:13" ht="96.75" customHeight="1">
      <c r="C45" s="29" t="s">
        <v>32</v>
      </c>
      <c r="D45" s="29" t="s">
        <v>11</v>
      </c>
      <c r="E45" s="29" t="s">
        <v>93</v>
      </c>
      <c r="F45" s="29" t="s">
        <v>94</v>
      </c>
      <c r="G45" s="29" t="s">
        <v>10</v>
      </c>
      <c r="H45" s="29" t="s">
        <v>12</v>
      </c>
      <c r="I45" s="30" t="s">
        <v>13</v>
      </c>
      <c r="J45" s="41" t="s">
        <v>99</v>
      </c>
      <c r="K45" s="39">
        <f>K46+K47</f>
        <v>0</v>
      </c>
      <c r="L45" s="48">
        <f>L46+L47</f>
        <v>268.4</v>
      </c>
      <c r="M45" s="48">
        <f>K45+L45</f>
        <v>268.4</v>
      </c>
    </row>
    <row r="46" spans="3:13" ht="71.25" customHeight="1">
      <c r="C46" s="33" t="s">
        <v>32</v>
      </c>
      <c r="D46" s="33" t="s">
        <v>11</v>
      </c>
      <c r="E46" s="33" t="s">
        <v>93</v>
      </c>
      <c r="F46" s="33" t="s">
        <v>95</v>
      </c>
      <c r="G46" s="33" t="s">
        <v>26</v>
      </c>
      <c r="H46" s="33" t="s">
        <v>12</v>
      </c>
      <c r="I46" s="34" t="s">
        <v>96</v>
      </c>
      <c r="J46" s="44" t="s">
        <v>100</v>
      </c>
      <c r="K46" s="23">
        <v>0</v>
      </c>
      <c r="L46" s="6">
        <v>67.3</v>
      </c>
      <c r="M46" s="6">
        <f>K46+L46</f>
        <v>67.3</v>
      </c>
    </row>
    <row r="47" spans="3:13" ht="59.25" customHeight="1">
      <c r="C47" s="33" t="s">
        <v>32</v>
      </c>
      <c r="D47" s="33" t="s">
        <v>11</v>
      </c>
      <c r="E47" s="33" t="s">
        <v>93</v>
      </c>
      <c r="F47" s="33" t="s">
        <v>97</v>
      </c>
      <c r="G47" s="33" t="s">
        <v>26</v>
      </c>
      <c r="H47" s="33" t="s">
        <v>12</v>
      </c>
      <c r="I47" s="34" t="s">
        <v>96</v>
      </c>
      <c r="J47" s="26" t="s">
        <v>101</v>
      </c>
      <c r="K47" s="23">
        <v>0</v>
      </c>
      <c r="L47" s="6">
        <v>201.1</v>
      </c>
      <c r="M47" s="6">
        <f>K47+L47</f>
        <v>201.1</v>
      </c>
    </row>
    <row r="48" spans="3:14" ht="27" customHeight="1">
      <c r="C48" s="11" t="s">
        <v>32</v>
      </c>
      <c r="D48" s="11" t="s">
        <v>42</v>
      </c>
      <c r="E48" s="11" t="s">
        <v>10</v>
      </c>
      <c r="F48" s="11" t="s">
        <v>9</v>
      </c>
      <c r="G48" s="11" t="s">
        <v>10</v>
      </c>
      <c r="H48" s="11" t="s">
        <v>12</v>
      </c>
      <c r="I48" s="12" t="s">
        <v>13</v>
      </c>
      <c r="J48" s="13" t="s">
        <v>43</v>
      </c>
      <c r="K48" s="14">
        <f>K49</f>
        <v>23790.7</v>
      </c>
      <c r="L48" s="14">
        <f>L49</f>
        <v>739.8000000000001</v>
      </c>
      <c r="M48" s="14">
        <f>M49</f>
        <v>24530.5</v>
      </c>
      <c r="N48" s="7"/>
    </row>
    <row r="49" spans="3:13" ht="28.5" customHeight="1">
      <c r="C49" s="27" t="s">
        <v>32</v>
      </c>
      <c r="D49" s="27" t="s">
        <v>42</v>
      </c>
      <c r="E49" s="27" t="s">
        <v>44</v>
      </c>
      <c r="F49" s="27" t="s">
        <v>9</v>
      </c>
      <c r="G49" s="27" t="s">
        <v>10</v>
      </c>
      <c r="H49" s="27" t="s">
        <v>12</v>
      </c>
      <c r="I49" s="15" t="s">
        <v>13</v>
      </c>
      <c r="J49" s="49" t="s">
        <v>45</v>
      </c>
      <c r="K49" s="17">
        <f>K50+K52+K55</f>
        <v>23790.7</v>
      </c>
      <c r="L49" s="17">
        <f>L50+L52+L55</f>
        <v>739.8000000000001</v>
      </c>
      <c r="M49" s="17">
        <f>M50+M52+M55</f>
        <v>24530.5</v>
      </c>
    </row>
    <row r="50" spans="3:13" ht="29.25" customHeight="1">
      <c r="C50" s="29" t="s">
        <v>32</v>
      </c>
      <c r="D50" s="29" t="s">
        <v>42</v>
      </c>
      <c r="E50" s="29" t="s">
        <v>44</v>
      </c>
      <c r="F50" s="29" t="s">
        <v>62</v>
      </c>
      <c r="G50" s="29" t="s">
        <v>10</v>
      </c>
      <c r="H50" s="29" t="s">
        <v>12</v>
      </c>
      <c r="I50" s="30" t="s">
        <v>76</v>
      </c>
      <c r="J50" s="50" t="s">
        <v>63</v>
      </c>
      <c r="K50" s="32">
        <f>K51</f>
        <v>21690.5</v>
      </c>
      <c r="L50" s="32">
        <f>L51</f>
        <v>0</v>
      </c>
      <c r="M50" s="32">
        <f>M51</f>
        <v>21690.5</v>
      </c>
    </row>
    <row r="51" spans="3:13" ht="30.75" customHeight="1">
      <c r="C51" s="33" t="s">
        <v>32</v>
      </c>
      <c r="D51" s="33" t="s">
        <v>42</v>
      </c>
      <c r="E51" s="33" t="s">
        <v>44</v>
      </c>
      <c r="F51" s="33" t="s">
        <v>64</v>
      </c>
      <c r="G51" s="33" t="s">
        <v>26</v>
      </c>
      <c r="H51" s="33" t="s">
        <v>12</v>
      </c>
      <c r="I51" s="34" t="s">
        <v>76</v>
      </c>
      <c r="J51" s="51" t="s">
        <v>65</v>
      </c>
      <c r="K51" s="36">
        <v>21690.5</v>
      </c>
      <c r="L51" s="36">
        <v>0</v>
      </c>
      <c r="M51" s="36">
        <f>K51+L51</f>
        <v>21690.5</v>
      </c>
    </row>
    <row r="52" spans="3:13" ht="28.5" customHeight="1">
      <c r="C52" s="29" t="s">
        <v>32</v>
      </c>
      <c r="D52" s="29" t="s">
        <v>42</v>
      </c>
      <c r="E52" s="29" t="s">
        <v>44</v>
      </c>
      <c r="F52" s="29" t="s">
        <v>86</v>
      </c>
      <c r="G52" s="29" t="s">
        <v>10</v>
      </c>
      <c r="H52" s="29" t="s">
        <v>12</v>
      </c>
      <c r="I52" s="30" t="s">
        <v>76</v>
      </c>
      <c r="J52" s="38" t="s">
        <v>46</v>
      </c>
      <c r="K52" s="32">
        <f>SUM(K53:K54)</f>
        <v>518.8</v>
      </c>
      <c r="L52" s="32">
        <f>SUM(L53:L54)</f>
        <v>29.7</v>
      </c>
      <c r="M52" s="32">
        <f>M53+M54</f>
        <v>548.5</v>
      </c>
    </row>
    <row r="53" spans="3:13" ht="38.25" customHeight="1">
      <c r="C53" s="33" t="s">
        <v>32</v>
      </c>
      <c r="D53" s="33" t="s">
        <v>42</v>
      </c>
      <c r="E53" s="33" t="s">
        <v>44</v>
      </c>
      <c r="F53" s="33" t="s">
        <v>66</v>
      </c>
      <c r="G53" s="33" t="s">
        <v>26</v>
      </c>
      <c r="H53" s="33" t="s">
        <v>12</v>
      </c>
      <c r="I53" s="34" t="s">
        <v>76</v>
      </c>
      <c r="J53" s="37" t="s">
        <v>47</v>
      </c>
      <c r="K53" s="36">
        <v>25</v>
      </c>
      <c r="L53" s="36">
        <v>0</v>
      </c>
      <c r="M53" s="36">
        <f>K53+L53</f>
        <v>25</v>
      </c>
    </row>
    <row r="54" spans="3:13" ht="37.5" customHeight="1">
      <c r="C54" s="33" t="s">
        <v>32</v>
      </c>
      <c r="D54" s="33" t="s">
        <v>42</v>
      </c>
      <c r="E54" s="33" t="s">
        <v>44</v>
      </c>
      <c r="F54" s="33" t="s">
        <v>67</v>
      </c>
      <c r="G54" s="33" t="s">
        <v>26</v>
      </c>
      <c r="H54" s="33" t="s">
        <v>12</v>
      </c>
      <c r="I54" s="34" t="s">
        <v>76</v>
      </c>
      <c r="J54" s="37" t="s">
        <v>48</v>
      </c>
      <c r="K54" s="36">
        <v>493.8</v>
      </c>
      <c r="L54" s="36">
        <v>29.7</v>
      </c>
      <c r="M54" s="36">
        <f>K54+L54</f>
        <v>523.5</v>
      </c>
    </row>
    <row r="55" spans="3:13" ht="15">
      <c r="C55" s="29" t="s">
        <v>32</v>
      </c>
      <c r="D55" s="29" t="s">
        <v>42</v>
      </c>
      <c r="E55" s="29" t="s">
        <v>44</v>
      </c>
      <c r="F55" s="29" t="s">
        <v>68</v>
      </c>
      <c r="G55" s="29" t="s">
        <v>10</v>
      </c>
      <c r="H55" s="29" t="s">
        <v>12</v>
      </c>
      <c r="I55" s="30" t="s">
        <v>76</v>
      </c>
      <c r="J55" s="41" t="s">
        <v>49</v>
      </c>
      <c r="K55" s="32">
        <f>K56</f>
        <v>1581.4</v>
      </c>
      <c r="L55" s="32">
        <f>L56</f>
        <v>710.1</v>
      </c>
      <c r="M55" s="32">
        <f>M56</f>
        <v>2291.5</v>
      </c>
    </row>
    <row r="56" spans="3:14" ht="15">
      <c r="C56" s="52" t="s">
        <v>32</v>
      </c>
      <c r="D56" s="52" t="s">
        <v>42</v>
      </c>
      <c r="E56" s="52" t="s">
        <v>44</v>
      </c>
      <c r="F56" s="52" t="s">
        <v>69</v>
      </c>
      <c r="G56" s="52" t="s">
        <v>26</v>
      </c>
      <c r="H56" s="52" t="s">
        <v>12</v>
      </c>
      <c r="I56" s="53" t="s">
        <v>76</v>
      </c>
      <c r="J56" s="54" t="s">
        <v>50</v>
      </c>
      <c r="K56" s="36">
        <v>1581.4</v>
      </c>
      <c r="L56" s="36">
        <v>710.1</v>
      </c>
      <c r="M56" s="36">
        <f>K56+L56</f>
        <v>2291.5</v>
      </c>
      <c r="N56" s="7"/>
    </row>
    <row r="57" spans="3:13" ht="15">
      <c r="C57" s="52"/>
      <c r="D57" s="52"/>
      <c r="E57" s="52"/>
      <c r="F57" s="52"/>
      <c r="G57" s="52"/>
      <c r="H57" s="52"/>
      <c r="I57" s="9"/>
      <c r="J57" s="55" t="s">
        <v>5</v>
      </c>
      <c r="K57" s="56">
        <f>K48+K9</f>
        <v>44111.479999999996</v>
      </c>
      <c r="L57" s="56">
        <f>L48+L9</f>
        <v>2147.25</v>
      </c>
      <c r="M57" s="56">
        <f>M48+M9</f>
        <v>46258.729999999996</v>
      </c>
    </row>
  </sheetData>
  <sheetProtection/>
  <mergeCells count="5">
    <mergeCell ref="C8:I8"/>
    <mergeCell ref="I1:M1"/>
    <mergeCell ref="I2:M2"/>
    <mergeCell ref="I3:M3"/>
    <mergeCell ref="I4:M4"/>
  </mergeCells>
  <printOptions/>
  <pageMargins left="0.6692913385826772" right="0.2755905511811024" top="0.7480314960629921" bottom="0.7480314960629921" header="0" footer="0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2022-11-29T10:18:30Z</dcterms:modified>
  <cp:category/>
  <cp:version/>
  <cp:contentType/>
  <cp:contentStatus/>
</cp:coreProperties>
</file>